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Health Analytics\Hospital Reporting Program\Community Benefit\Community Benefit Datasets\"/>
    </mc:Choice>
  </mc:AlternateContent>
  <xr:revisionPtr revIDLastSave="0" documentId="13_ncr:1_{D7D025FB-A129-4808-A272-35689ADC0DF9}" xr6:coauthVersionLast="47" xr6:coauthVersionMax="47" xr10:uidLastSave="{00000000-0000-0000-0000-000000000000}"/>
  <bookViews>
    <workbookView xWindow="2865" yWindow="75" windowWidth="25860" windowHeight="14655" activeTab="1" xr2:uid="{65BA0B89-4F69-4C87-A8EC-D1646B1267AE}"/>
  </bookViews>
  <sheets>
    <sheet name="Calculated Fields" sheetId="7" r:id="rId1"/>
    <sheet name="Pivot Table" sheetId="4" r:id="rId2"/>
    <sheet name="Data" sheetId="3" r:id="rId3"/>
    <sheet name="Hospital Information" sheetId="2" r:id="rId4"/>
    <sheet name="Release Notes" sheetId="6" r:id="rId5"/>
  </sheets>
  <definedNames>
    <definedName name="_xlnm._FilterDatabase" localSheetId="2" hidden="1">Data!$B$1:$B$831</definedName>
  </definedNames>
  <calcPr calcId="191029"/>
  <pivotCaches>
    <pivotCache cacheId="15"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1" i="3" l="1"/>
  <c r="R35" i="3"/>
  <c r="R36" i="3"/>
  <c r="R37" i="3"/>
  <c r="R38" i="3"/>
  <c r="R39" i="3"/>
  <c r="R40" i="3"/>
  <c r="R41" i="3"/>
  <c r="R42" i="3"/>
  <c r="R43" i="3"/>
  <c r="R44" i="3"/>
  <c r="R45" i="3"/>
  <c r="R46" i="3"/>
  <c r="R47" i="3"/>
  <c r="R48" i="3"/>
  <c r="R49" i="3"/>
  <c r="R50" i="3"/>
  <c r="R51" i="3"/>
  <c r="R52" i="3"/>
  <c r="R53" i="3"/>
  <c r="R54" i="3"/>
  <c r="R55" i="3"/>
  <c r="R56" i="3"/>
  <c r="R57" i="3"/>
  <c r="R58" i="3"/>
  <c r="R59" i="3"/>
  <c r="R60"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63" i="3"/>
  <c r="Y64" i="3"/>
  <c r="Y65" i="3"/>
  <c r="Y66" i="3"/>
  <c r="Y67" i="3"/>
  <c r="Y68" i="3"/>
  <c r="Y69" i="3"/>
  <c r="Y70" i="3"/>
  <c r="Y71" i="3"/>
  <c r="Y72" i="3"/>
  <c r="Y73" i="3"/>
  <c r="Y74" i="3"/>
  <c r="Y75" i="3"/>
  <c r="Y76" i="3"/>
  <c r="Y77" i="3"/>
  <c r="Y78" i="3"/>
  <c r="Y79" i="3"/>
  <c r="Y80" i="3"/>
  <c r="Y81" i="3"/>
  <c r="AA272" i="3" l="1"/>
  <c r="Y273" i="3"/>
  <c r="Y272" i="3"/>
  <c r="Y271" i="3"/>
  <c r="AA273" i="3"/>
  <c r="AA271" i="3"/>
  <c r="R31" i="3" l="1"/>
  <c r="R32" i="3"/>
  <c r="R33" i="3"/>
  <c r="R34" i="3"/>
  <c r="R10" i="3" l="1"/>
  <c r="R22" i="3"/>
  <c r="R7" i="3" l="1"/>
  <c r="R8" i="3"/>
  <c r="R9" i="3"/>
  <c r="R11" i="3"/>
  <c r="R12" i="3"/>
  <c r="R13" i="3"/>
  <c r="R14" i="3"/>
  <c r="R15" i="3"/>
  <c r="R16" i="3"/>
  <c r="R17" i="3"/>
  <c r="R18" i="3"/>
  <c r="R19" i="3"/>
  <c r="R20" i="3"/>
  <c r="R21" i="3"/>
  <c r="R23" i="3"/>
  <c r="R24" i="3"/>
  <c r="R25" i="3"/>
  <c r="R26" i="3"/>
  <c r="R27" i="3"/>
  <c r="R28" i="3"/>
  <c r="R29" i="3"/>
  <c r="R30" i="3"/>
  <c r="R6" i="3" l="1"/>
  <c r="R3" i="3"/>
  <c r="R4" i="3"/>
  <c r="R5" i="3"/>
  <c r="R2" i="3"/>
  <c r="R889" i="3" l="1"/>
  <c r="R96" i="3"/>
  <c r="R97" i="3"/>
  <c r="R91" i="3"/>
  <c r="R92" i="3"/>
  <c r="R93" i="3"/>
  <c r="R68" i="3"/>
  <c r="R69" i="3"/>
  <c r="R98" i="3"/>
  <c r="R70" i="3"/>
  <c r="R71" i="3"/>
  <c r="R99" i="3"/>
  <c r="R72" i="3"/>
  <c r="R67" i="3"/>
  <c r="R73" i="3"/>
  <c r="R74" i="3"/>
  <c r="R100" i="3"/>
  <c r="R101" i="3"/>
  <c r="R75" i="3"/>
  <c r="R62" i="3"/>
  <c r="R63" i="3"/>
  <c r="R64" i="3"/>
  <c r="R65" i="3"/>
  <c r="R66" i="3"/>
  <c r="R76" i="3"/>
  <c r="R102" i="3"/>
  <c r="R77" i="3"/>
  <c r="R78" i="3"/>
  <c r="R79" i="3"/>
  <c r="R80" i="3"/>
  <c r="R81" i="3"/>
  <c r="R82" i="3"/>
  <c r="R83" i="3"/>
  <c r="R103" i="3"/>
  <c r="R104" i="3"/>
  <c r="R105" i="3"/>
  <c r="R106" i="3"/>
  <c r="R107" i="3"/>
  <c r="R108" i="3"/>
  <c r="R109" i="3"/>
  <c r="R110" i="3"/>
  <c r="R84" i="3"/>
  <c r="R85" i="3"/>
  <c r="R86" i="3"/>
  <c r="R87" i="3"/>
  <c r="R111" i="3"/>
  <c r="R112" i="3"/>
  <c r="R113" i="3"/>
  <c r="R114" i="3"/>
  <c r="R115" i="3"/>
  <c r="R116" i="3"/>
  <c r="R94" i="3"/>
  <c r="R88" i="3"/>
  <c r="R89" i="3"/>
  <c r="R117" i="3"/>
  <c r="R118" i="3"/>
  <c r="R119" i="3"/>
  <c r="R120" i="3"/>
  <c r="R90" i="3"/>
  <c r="R121" i="3"/>
  <c r="R155" i="3"/>
  <c r="R156" i="3"/>
  <c r="R157" i="3"/>
  <c r="R151" i="3"/>
  <c r="R152" i="3"/>
  <c r="R153" i="3"/>
  <c r="R128" i="3"/>
  <c r="R129" i="3"/>
  <c r="R158" i="3"/>
  <c r="R130" i="3"/>
  <c r="R131" i="3"/>
  <c r="R159" i="3"/>
  <c r="R132" i="3"/>
  <c r="R127" i="3"/>
  <c r="R133" i="3"/>
  <c r="R134" i="3"/>
  <c r="R160" i="3"/>
  <c r="R161" i="3"/>
  <c r="R135" i="3"/>
  <c r="R122" i="3"/>
  <c r="R123" i="3"/>
  <c r="R124" i="3"/>
  <c r="R125" i="3"/>
  <c r="R126" i="3"/>
  <c r="R136" i="3"/>
  <c r="R162" i="3"/>
  <c r="R137" i="3"/>
  <c r="R138" i="3"/>
  <c r="R139" i="3"/>
  <c r="R140" i="3"/>
  <c r="R141" i="3"/>
  <c r="R142" i="3"/>
  <c r="R143" i="3"/>
  <c r="R163" i="3"/>
  <c r="R164" i="3"/>
  <c r="R165" i="3"/>
  <c r="R166" i="3"/>
  <c r="R167" i="3"/>
  <c r="R168" i="3"/>
  <c r="R169" i="3"/>
  <c r="R170" i="3"/>
  <c r="R144" i="3"/>
  <c r="R145" i="3"/>
  <c r="R146" i="3"/>
  <c r="R147" i="3"/>
  <c r="R171" i="3"/>
  <c r="R172" i="3"/>
  <c r="R173" i="3"/>
  <c r="R174" i="3"/>
  <c r="R175" i="3"/>
  <c r="R176" i="3"/>
  <c r="R154" i="3"/>
  <c r="R148" i="3"/>
  <c r="R149" i="3"/>
  <c r="R177" i="3"/>
  <c r="R178" i="3"/>
  <c r="R179" i="3"/>
  <c r="R180" i="3"/>
  <c r="R150" i="3"/>
  <c r="R181" i="3"/>
  <c r="R215" i="3"/>
  <c r="R216" i="3"/>
  <c r="R217" i="3"/>
  <c r="R211" i="3"/>
  <c r="R212" i="3"/>
  <c r="R213" i="3"/>
  <c r="R188" i="3"/>
  <c r="R189" i="3"/>
  <c r="R218" i="3"/>
  <c r="R190" i="3"/>
  <c r="R191" i="3"/>
  <c r="R219" i="3"/>
  <c r="R192" i="3"/>
  <c r="R187" i="3"/>
  <c r="R193" i="3"/>
  <c r="R194" i="3"/>
  <c r="R220" i="3"/>
  <c r="R221" i="3"/>
  <c r="R195" i="3"/>
  <c r="R182" i="3"/>
  <c r="R183" i="3"/>
  <c r="R184" i="3"/>
  <c r="R185" i="3"/>
  <c r="R186" i="3"/>
  <c r="R196" i="3"/>
  <c r="R222" i="3"/>
  <c r="R197" i="3"/>
  <c r="R198" i="3"/>
  <c r="R199" i="3"/>
  <c r="R200" i="3"/>
  <c r="R201" i="3"/>
  <c r="R202" i="3"/>
  <c r="R203" i="3"/>
  <c r="R223" i="3"/>
  <c r="R224" i="3"/>
  <c r="R225" i="3"/>
  <c r="R226" i="3"/>
  <c r="R227" i="3"/>
  <c r="R228" i="3"/>
  <c r="R229" i="3"/>
  <c r="R230" i="3"/>
  <c r="R204" i="3"/>
  <c r="R205" i="3"/>
  <c r="R206" i="3"/>
  <c r="R207" i="3"/>
  <c r="R231" i="3"/>
  <c r="R232" i="3"/>
  <c r="R233" i="3"/>
  <c r="R234" i="3"/>
  <c r="R235" i="3"/>
  <c r="R236" i="3"/>
  <c r="R214" i="3"/>
  <c r="R208" i="3"/>
  <c r="R209" i="3"/>
  <c r="R237" i="3"/>
  <c r="R238" i="3"/>
  <c r="R239" i="3"/>
  <c r="R240" i="3"/>
  <c r="R210" i="3"/>
  <c r="R241" i="3"/>
  <c r="R275" i="3"/>
  <c r="R276" i="3"/>
  <c r="R277" i="3"/>
  <c r="R271" i="3"/>
  <c r="R272" i="3"/>
  <c r="R273" i="3"/>
  <c r="R248" i="3"/>
  <c r="R249" i="3"/>
  <c r="R278" i="3"/>
  <c r="R250" i="3"/>
  <c r="R251" i="3"/>
  <c r="R279" i="3"/>
  <c r="R252" i="3"/>
  <c r="R247" i="3"/>
  <c r="R253" i="3"/>
  <c r="R254" i="3"/>
  <c r="R280" i="3"/>
  <c r="R281" i="3"/>
  <c r="R255" i="3"/>
  <c r="R242" i="3"/>
  <c r="R243" i="3"/>
  <c r="R244" i="3"/>
  <c r="R245" i="3"/>
  <c r="R246" i="3"/>
  <c r="R256" i="3"/>
  <c r="R282" i="3"/>
  <c r="R257" i="3"/>
  <c r="R258" i="3"/>
  <c r="R259" i="3"/>
  <c r="R260" i="3"/>
  <c r="R261" i="3"/>
  <c r="R262" i="3"/>
  <c r="R263" i="3"/>
  <c r="R283" i="3"/>
  <c r="R284" i="3"/>
  <c r="R285" i="3"/>
  <c r="R286" i="3"/>
  <c r="R287" i="3"/>
  <c r="R288" i="3"/>
  <c r="R289" i="3"/>
  <c r="R290" i="3"/>
  <c r="R264" i="3"/>
  <c r="R265" i="3"/>
  <c r="R266" i="3"/>
  <c r="R267" i="3"/>
  <c r="R291" i="3"/>
  <c r="R292" i="3"/>
  <c r="R293" i="3"/>
  <c r="R294" i="3"/>
  <c r="R295" i="3"/>
  <c r="R296" i="3"/>
  <c r="R274" i="3"/>
  <c r="R268" i="3"/>
  <c r="R269" i="3"/>
  <c r="R297" i="3"/>
  <c r="R298" i="3"/>
  <c r="R299" i="3"/>
  <c r="R300" i="3"/>
  <c r="R270" i="3"/>
  <c r="R301" i="3"/>
  <c r="R335" i="3"/>
  <c r="R336" i="3"/>
  <c r="R337" i="3"/>
  <c r="R331" i="3"/>
  <c r="R332" i="3"/>
  <c r="R333" i="3"/>
  <c r="R308" i="3"/>
  <c r="R309" i="3"/>
  <c r="R338" i="3"/>
  <c r="R310" i="3"/>
  <c r="R311" i="3"/>
  <c r="R339" i="3"/>
  <c r="R312" i="3"/>
  <c r="R307" i="3"/>
  <c r="R313" i="3"/>
  <c r="R314" i="3"/>
  <c r="R340" i="3"/>
  <c r="R341" i="3"/>
  <c r="R315" i="3"/>
  <c r="R302" i="3"/>
  <c r="R303" i="3"/>
  <c r="R304" i="3"/>
  <c r="R305" i="3"/>
  <c r="R306" i="3"/>
  <c r="R316" i="3"/>
  <c r="R342" i="3"/>
  <c r="R317" i="3"/>
  <c r="R318" i="3"/>
  <c r="R319" i="3"/>
  <c r="R320" i="3"/>
  <c r="R321" i="3"/>
  <c r="R322" i="3"/>
  <c r="R323" i="3"/>
  <c r="R343" i="3"/>
  <c r="R344" i="3"/>
  <c r="R345" i="3"/>
  <c r="R346" i="3"/>
  <c r="R347" i="3"/>
  <c r="R348" i="3"/>
  <c r="R349" i="3"/>
  <c r="R350" i="3"/>
  <c r="R324" i="3"/>
  <c r="R325" i="3"/>
  <c r="R326" i="3"/>
  <c r="R327" i="3"/>
  <c r="R351" i="3"/>
  <c r="R352" i="3"/>
  <c r="R353" i="3"/>
  <c r="R354" i="3"/>
  <c r="R355" i="3"/>
  <c r="R356" i="3"/>
  <c r="R334" i="3"/>
  <c r="R328" i="3"/>
  <c r="R329" i="3"/>
  <c r="R357" i="3"/>
  <c r="R358" i="3"/>
  <c r="R359" i="3"/>
  <c r="R360" i="3"/>
  <c r="R330" i="3"/>
  <c r="R361" i="3"/>
  <c r="R395" i="3"/>
  <c r="R396" i="3"/>
  <c r="R397" i="3"/>
  <c r="R391" i="3"/>
  <c r="R392" i="3"/>
  <c r="R393" i="3"/>
  <c r="R368" i="3"/>
  <c r="R369" i="3"/>
  <c r="R398" i="3"/>
  <c r="R370" i="3"/>
  <c r="R371" i="3"/>
  <c r="R399" i="3"/>
  <c r="R372" i="3"/>
  <c r="R367" i="3"/>
  <c r="R373" i="3"/>
  <c r="R374" i="3"/>
  <c r="R400" i="3"/>
  <c r="R401" i="3"/>
  <c r="R375" i="3"/>
  <c r="R362" i="3"/>
  <c r="R363" i="3"/>
  <c r="R364" i="3"/>
  <c r="R365" i="3"/>
  <c r="R366" i="3"/>
  <c r="R376" i="3"/>
  <c r="R402" i="3"/>
  <c r="R377" i="3"/>
  <c r="R378" i="3"/>
  <c r="R379" i="3"/>
  <c r="R380" i="3"/>
  <c r="R381" i="3"/>
  <c r="R382" i="3"/>
  <c r="R383" i="3"/>
  <c r="R403" i="3"/>
  <c r="R404" i="3"/>
  <c r="R405" i="3"/>
  <c r="R406" i="3"/>
  <c r="R407" i="3"/>
  <c r="R408" i="3"/>
  <c r="R409" i="3"/>
  <c r="R410" i="3"/>
  <c r="R384" i="3"/>
  <c r="R385" i="3"/>
  <c r="R386" i="3"/>
  <c r="R387" i="3"/>
  <c r="R411" i="3"/>
  <c r="R412" i="3"/>
  <c r="R413" i="3"/>
  <c r="R414" i="3"/>
  <c r="R415" i="3"/>
  <c r="R416" i="3"/>
  <c r="R394" i="3"/>
  <c r="R388" i="3"/>
  <c r="R389" i="3"/>
  <c r="R417" i="3"/>
  <c r="R418" i="3"/>
  <c r="R419" i="3"/>
  <c r="R420" i="3"/>
  <c r="R390" i="3"/>
  <c r="R421" i="3"/>
  <c r="R455" i="3"/>
  <c r="R456" i="3"/>
  <c r="R457" i="3"/>
  <c r="R451" i="3"/>
  <c r="R452" i="3"/>
  <c r="R453" i="3"/>
  <c r="R428" i="3"/>
  <c r="R429" i="3"/>
  <c r="R458" i="3"/>
  <c r="R430" i="3"/>
  <c r="R431" i="3"/>
  <c r="R459" i="3"/>
  <c r="R432" i="3"/>
  <c r="R427" i="3"/>
  <c r="R433" i="3"/>
  <c r="R434" i="3"/>
  <c r="R460" i="3"/>
  <c r="R461" i="3"/>
  <c r="R435" i="3"/>
  <c r="R422" i="3"/>
  <c r="R423" i="3"/>
  <c r="R424" i="3"/>
  <c r="R425" i="3"/>
  <c r="R426" i="3"/>
  <c r="R436" i="3"/>
  <c r="R462" i="3"/>
  <c r="R437" i="3"/>
  <c r="R438" i="3"/>
  <c r="R439" i="3"/>
  <c r="R440" i="3"/>
  <c r="R441" i="3"/>
  <c r="R442" i="3"/>
  <c r="R443" i="3"/>
  <c r="R463" i="3"/>
  <c r="R464" i="3"/>
  <c r="R465" i="3"/>
  <c r="R466" i="3"/>
  <c r="R467" i="3"/>
  <c r="R468" i="3"/>
  <c r="R469" i="3"/>
  <c r="R470" i="3"/>
  <c r="R444" i="3"/>
  <c r="R445" i="3"/>
  <c r="R446" i="3"/>
  <c r="R447" i="3"/>
  <c r="R471" i="3"/>
  <c r="R472" i="3"/>
  <c r="R473" i="3"/>
  <c r="R474" i="3"/>
  <c r="R475" i="3"/>
  <c r="R476" i="3"/>
  <c r="R454" i="3"/>
  <c r="R448" i="3"/>
  <c r="R449" i="3"/>
  <c r="R477" i="3"/>
  <c r="R478" i="3"/>
  <c r="R479" i="3"/>
  <c r="R480" i="3"/>
  <c r="R450" i="3"/>
  <c r="R481" i="3"/>
  <c r="R515" i="3"/>
  <c r="R516" i="3"/>
  <c r="R517" i="3"/>
  <c r="R511" i="3"/>
  <c r="R512" i="3"/>
  <c r="R513" i="3"/>
  <c r="R488" i="3"/>
  <c r="R489" i="3"/>
  <c r="R518" i="3"/>
  <c r="R490" i="3"/>
  <c r="R491" i="3"/>
  <c r="R519" i="3"/>
  <c r="R492" i="3"/>
  <c r="R487" i="3"/>
  <c r="R493" i="3"/>
  <c r="R494" i="3"/>
  <c r="R520" i="3"/>
  <c r="R521" i="3"/>
  <c r="R495" i="3"/>
  <c r="R482" i="3"/>
  <c r="R483" i="3"/>
  <c r="R484" i="3"/>
  <c r="R485" i="3"/>
  <c r="R486" i="3"/>
  <c r="R496" i="3"/>
  <c r="R522" i="3"/>
  <c r="R497" i="3"/>
  <c r="R498" i="3"/>
  <c r="R499" i="3"/>
  <c r="R500" i="3"/>
  <c r="R501" i="3"/>
  <c r="R502" i="3"/>
  <c r="R503" i="3"/>
  <c r="R523" i="3"/>
  <c r="R524" i="3"/>
  <c r="R525" i="3"/>
  <c r="R526" i="3"/>
  <c r="R527" i="3"/>
  <c r="R528" i="3"/>
  <c r="R529" i="3"/>
  <c r="R530" i="3"/>
  <c r="R504" i="3"/>
  <c r="R505" i="3"/>
  <c r="R506" i="3"/>
  <c r="R507" i="3"/>
  <c r="R531" i="3"/>
  <c r="R532" i="3"/>
  <c r="R533" i="3"/>
  <c r="R534" i="3"/>
  <c r="R535" i="3"/>
  <c r="R536" i="3"/>
  <c r="R514" i="3"/>
  <c r="R508" i="3"/>
  <c r="R509" i="3"/>
  <c r="R537" i="3"/>
  <c r="R538" i="3"/>
  <c r="R539" i="3"/>
  <c r="R540" i="3"/>
  <c r="R510" i="3"/>
  <c r="R541" i="3"/>
  <c r="R574" i="3"/>
  <c r="R575" i="3"/>
  <c r="R576" i="3"/>
  <c r="R570" i="3"/>
  <c r="R571" i="3"/>
  <c r="R572" i="3"/>
  <c r="R548" i="3"/>
  <c r="R549" i="3"/>
  <c r="R577" i="3"/>
  <c r="R550" i="3"/>
  <c r="R551" i="3"/>
  <c r="R578" i="3"/>
  <c r="R552" i="3"/>
  <c r="R547" i="3"/>
  <c r="R553" i="3"/>
  <c r="R554" i="3"/>
  <c r="R579" i="3"/>
  <c r="R580" i="3"/>
  <c r="R555" i="3"/>
  <c r="R542" i="3"/>
  <c r="R543" i="3"/>
  <c r="R544" i="3"/>
  <c r="R545" i="3"/>
  <c r="R546" i="3"/>
  <c r="R556" i="3"/>
  <c r="R581" i="3"/>
  <c r="R557" i="3"/>
  <c r="R558" i="3"/>
  <c r="R559" i="3"/>
  <c r="R560" i="3"/>
  <c r="R561" i="3"/>
  <c r="R562" i="3"/>
  <c r="R582" i="3"/>
  <c r="R583" i="3"/>
  <c r="R584" i="3"/>
  <c r="R585" i="3"/>
  <c r="R586" i="3"/>
  <c r="R587" i="3"/>
  <c r="R588" i="3"/>
  <c r="R589" i="3"/>
  <c r="R563" i="3"/>
  <c r="R564" i="3"/>
  <c r="R565" i="3"/>
  <c r="R566" i="3"/>
  <c r="R590" i="3"/>
  <c r="R591" i="3"/>
  <c r="R592" i="3"/>
  <c r="R593" i="3"/>
  <c r="R594" i="3"/>
  <c r="R595" i="3"/>
  <c r="R573" i="3"/>
  <c r="R567" i="3"/>
  <c r="R568" i="3"/>
  <c r="R596" i="3"/>
  <c r="R597" i="3"/>
  <c r="R598" i="3"/>
  <c r="R599" i="3"/>
  <c r="R569" i="3"/>
  <c r="R600" i="3"/>
  <c r="R633" i="3"/>
  <c r="R634" i="3"/>
  <c r="R635" i="3"/>
  <c r="R629" i="3"/>
  <c r="R630" i="3"/>
  <c r="R631" i="3"/>
  <c r="R607" i="3"/>
  <c r="R608" i="3"/>
  <c r="R636" i="3"/>
  <c r="R609" i="3"/>
  <c r="R610" i="3"/>
  <c r="R637" i="3"/>
  <c r="R611" i="3"/>
  <c r="R606" i="3"/>
  <c r="R612" i="3"/>
  <c r="R613" i="3"/>
  <c r="R638" i="3"/>
  <c r="R639" i="3"/>
  <c r="R614" i="3"/>
  <c r="R601" i="3"/>
  <c r="R602" i="3"/>
  <c r="R603" i="3"/>
  <c r="R604" i="3"/>
  <c r="R605" i="3"/>
  <c r="R615" i="3"/>
  <c r="R640" i="3"/>
  <c r="R616" i="3"/>
  <c r="R617" i="3"/>
  <c r="R618" i="3"/>
  <c r="R619" i="3"/>
  <c r="R620" i="3"/>
  <c r="R621" i="3"/>
  <c r="R641" i="3"/>
  <c r="R642" i="3"/>
  <c r="R643" i="3"/>
  <c r="R644" i="3"/>
  <c r="R645" i="3"/>
  <c r="R646" i="3"/>
  <c r="R647" i="3"/>
  <c r="R648" i="3"/>
  <c r="R622" i="3"/>
  <c r="R623" i="3"/>
  <c r="R624" i="3"/>
  <c r="R625" i="3"/>
  <c r="R649" i="3"/>
  <c r="R650" i="3"/>
  <c r="R651" i="3"/>
  <c r="R652" i="3"/>
  <c r="R653" i="3"/>
  <c r="R654" i="3"/>
  <c r="R632" i="3"/>
  <c r="R626" i="3"/>
  <c r="R627" i="3"/>
  <c r="R655" i="3"/>
  <c r="R656" i="3"/>
  <c r="R657" i="3"/>
  <c r="R658" i="3"/>
  <c r="R628" i="3"/>
  <c r="R659" i="3"/>
  <c r="R692" i="3"/>
  <c r="R693" i="3"/>
  <c r="R694" i="3"/>
  <c r="R688" i="3"/>
  <c r="R689" i="3"/>
  <c r="R690" i="3"/>
  <c r="R666" i="3"/>
  <c r="R667" i="3"/>
  <c r="R695" i="3"/>
  <c r="R668" i="3"/>
  <c r="R669" i="3"/>
  <c r="R696" i="3"/>
  <c r="R670" i="3"/>
  <c r="R665" i="3"/>
  <c r="R671" i="3"/>
  <c r="R672" i="3"/>
  <c r="R697" i="3"/>
  <c r="R698" i="3"/>
  <c r="R673" i="3"/>
  <c r="R660" i="3"/>
  <c r="R661" i="3"/>
  <c r="R662" i="3"/>
  <c r="R663" i="3"/>
  <c r="R664" i="3"/>
  <c r="R674" i="3"/>
  <c r="R699" i="3"/>
  <c r="R675" i="3"/>
  <c r="R676" i="3"/>
  <c r="R677" i="3"/>
  <c r="R678" i="3"/>
  <c r="R679" i="3"/>
  <c r="R680" i="3"/>
  <c r="R700" i="3"/>
  <c r="R701" i="3"/>
  <c r="R702" i="3"/>
  <c r="R703" i="3"/>
  <c r="R704" i="3"/>
  <c r="R705" i="3"/>
  <c r="R706" i="3"/>
  <c r="R707" i="3"/>
  <c r="R681" i="3"/>
  <c r="R682" i="3"/>
  <c r="R683" i="3"/>
  <c r="R684" i="3"/>
  <c r="R708" i="3"/>
  <c r="R709" i="3"/>
  <c r="R710" i="3"/>
  <c r="R711" i="3"/>
  <c r="R712" i="3"/>
  <c r="R713" i="3"/>
  <c r="R691" i="3"/>
  <c r="R685" i="3"/>
  <c r="R686" i="3"/>
  <c r="R714" i="3"/>
  <c r="R715" i="3"/>
  <c r="R716" i="3"/>
  <c r="R717" i="3"/>
  <c r="R687" i="3"/>
  <c r="R718" i="3"/>
  <c r="R751" i="3"/>
  <c r="R752" i="3"/>
  <c r="R753" i="3"/>
  <c r="R747" i="3"/>
  <c r="R748" i="3"/>
  <c r="R749" i="3"/>
  <c r="R725" i="3"/>
  <c r="R726" i="3"/>
  <c r="R754" i="3"/>
  <c r="R727" i="3"/>
  <c r="R728" i="3"/>
  <c r="R755" i="3"/>
  <c r="R729" i="3"/>
  <c r="R724" i="3"/>
  <c r="R730" i="3"/>
  <c r="R731" i="3"/>
  <c r="R756" i="3"/>
  <c r="R732" i="3"/>
  <c r="R719" i="3"/>
  <c r="R720" i="3"/>
  <c r="R721" i="3"/>
  <c r="R722" i="3"/>
  <c r="R723" i="3"/>
  <c r="R733" i="3"/>
  <c r="R757" i="3"/>
  <c r="R734" i="3"/>
  <c r="R735" i="3"/>
  <c r="R736" i="3"/>
  <c r="R737" i="3"/>
  <c r="R738" i="3"/>
  <c r="R739" i="3"/>
  <c r="R758" i="3"/>
  <c r="R759" i="3"/>
  <c r="R760" i="3"/>
  <c r="R761" i="3"/>
  <c r="R762" i="3"/>
  <c r="R763" i="3"/>
  <c r="R764" i="3"/>
  <c r="R765" i="3"/>
  <c r="R740" i="3"/>
  <c r="R741" i="3"/>
  <c r="R742" i="3"/>
  <c r="R743" i="3"/>
  <c r="R766" i="3"/>
  <c r="R767" i="3"/>
  <c r="R768" i="3"/>
  <c r="R769" i="3"/>
  <c r="R770" i="3"/>
  <c r="R750" i="3"/>
  <c r="R744" i="3"/>
  <c r="R745" i="3"/>
  <c r="R771" i="3"/>
  <c r="R772" i="3"/>
  <c r="R773" i="3"/>
  <c r="R774" i="3"/>
  <c r="R746" i="3"/>
  <c r="R775" i="3"/>
  <c r="R808" i="3"/>
  <c r="R809" i="3"/>
  <c r="R810" i="3"/>
  <c r="R804" i="3"/>
  <c r="R805" i="3"/>
  <c r="R806" i="3"/>
  <c r="R782" i="3"/>
  <c r="R783" i="3"/>
  <c r="R811" i="3"/>
  <c r="R784" i="3"/>
  <c r="R785" i="3"/>
  <c r="R812" i="3"/>
  <c r="R786" i="3"/>
  <c r="R781" i="3"/>
  <c r="R787" i="3"/>
  <c r="R788" i="3"/>
  <c r="R813" i="3"/>
  <c r="R789" i="3"/>
  <c r="R776" i="3"/>
  <c r="R777" i="3"/>
  <c r="R778" i="3"/>
  <c r="R779" i="3"/>
  <c r="R780" i="3"/>
  <c r="R790" i="3"/>
  <c r="R814" i="3"/>
  <c r="R791" i="3"/>
  <c r="R792" i="3"/>
  <c r="R793" i="3"/>
  <c r="R794" i="3"/>
  <c r="R795" i="3"/>
  <c r="R796" i="3"/>
  <c r="R815" i="3"/>
  <c r="R816" i="3"/>
  <c r="R817" i="3"/>
  <c r="R818" i="3"/>
  <c r="R819" i="3"/>
  <c r="R820" i="3"/>
  <c r="R821" i="3"/>
  <c r="R822" i="3"/>
  <c r="R823" i="3"/>
  <c r="R824" i="3"/>
  <c r="R825" i="3"/>
  <c r="R826" i="3"/>
  <c r="R827" i="3"/>
  <c r="R828" i="3"/>
  <c r="R829" i="3"/>
  <c r="R830" i="3"/>
  <c r="R831" i="3"/>
  <c r="R832" i="3"/>
  <c r="R865" i="3"/>
  <c r="R866" i="3"/>
  <c r="R867" i="3"/>
  <c r="R868" i="3"/>
  <c r="R869" i="3"/>
  <c r="R870" i="3"/>
  <c r="R871" i="3"/>
  <c r="R872" i="3"/>
  <c r="R873" i="3"/>
  <c r="R874" i="3"/>
  <c r="R875" i="3"/>
  <c r="R876" i="3"/>
  <c r="R877" i="3"/>
  <c r="R878" i="3"/>
  <c r="R879" i="3"/>
  <c r="R880" i="3"/>
  <c r="R881" i="3"/>
  <c r="R882" i="3"/>
  <c r="R883" i="3"/>
  <c r="R884" i="3"/>
  <c r="R885" i="3"/>
  <c r="R886" i="3"/>
  <c r="R887" i="3"/>
  <c r="R888" i="3"/>
  <c r="R807" i="3"/>
  <c r="R861" i="3"/>
  <c r="R862" i="3"/>
  <c r="R863" i="3"/>
  <c r="R864" i="3"/>
  <c r="R797" i="3"/>
  <c r="R798" i="3"/>
  <c r="R799" i="3"/>
  <c r="R800" i="3"/>
  <c r="R801" i="3"/>
  <c r="R802" i="3"/>
  <c r="R803" i="3"/>
  <c r="R839" i="3"/>
  <c r="R840" i="3"/>
  <c r="R841" i="3"/>
  <c r="R842" i="3"/>
  <c r="R843" i="3"/>
  <c r="R844" i="3"/>
  <c r="R845" i="3"/>
  <c r="R846" i="3"/>
  <c r="R847" i="3"/>
  <c r="R848" i="3"/>
  <c r="R849" i="3"/>
  <c r="R850" i="3"/>
  <c r="R851" i="3"/>
  <c r="R852" i="3"/>
  <c r="R853" i="3"/>
  <c r="R854" i="3"/>
  <c r="R855" i="3"/>
  <c r="R856" i="3"/>
  <c r="R857" i="3"/>
  <c r="R858" i="3"/>
  <c r="R859" i="3"/>
  <c r="R860" i="3"/>
  <c r="R838" i="3"/>
  <c r="R833" i="3"/>
  <c r="R834" i="3"/>
  <c r="R835" i="3"/>
  <c r="R836" i="3"/>
  <c r="R837" i="3"/>
  <c r="R95" i="3"/>
  <c r="AA215" i="3" l="1"/>
  <c r="AA216" i="3"/>
  <c r="AA217" i="3"/>
  <c r="AA218" i="3"/>
  <c r="AA219" i="3"/>
  <c r="AA220" i="3"/>
  <c r="AA221" i="3"/>
  <c r="AA222" i="3"/>
  <c r="AA223" i="3"/>
  <c r="AA224" i="3"/>
  <c r="AA225" i="3"/>
  <c r="AA226" i="3"/>
  <c r="AA227" i="3"/>
  <c r="AA228" i="3"/>
  <c r="AA229" i="3"/>
  <c r="AA230" i="3"/>
  <c r="AA231" i="3"/>
  <c r="AA232" i="3"/>
  <c r="AA233" i="3"/>
  <c r="AA234" i="3"/>
  <c r="AA235" i="3"/>
  <c r="AA236" i="3"/>
  <c r="AA214" i="3"/>
  <c r="AA237" i="3"/>
  <c r="AA238" i="3"/>
  <c r="AA239" i="3"/>
  <c r="AA240" i="3"/>
  <c r="AA241" i="3"/>
  <c r="AA275" i="3"/>
  <c r="AA276" i="3"/>
  <c r="AA277" i="3"/>
  <c r="AA248" i="3"/>
  <c r="AA249" i="3"/>
  <c r="AA278" i="3"/>
  <c r="AA250" i="3"/>
  <c r="AA251" i="3"/>
  <c r="AA279" i="3"/>
  <c r="AA252" i="3"/>
  <c r="AA247" i="3"/>
  <c r="AA253" i="3"/>
  <c r="AA254" i="3"/>
  <c r="AA280" i="3"/>
  <c r="AA281" i="3"/>
  <c r="AA255" i="3"/>
  <c r="AA242" i="3"/>
  <c r="AA243" i="3"/>
  <c r="AA244" i="3"/>
  <c r="AA245" i="3"/>
  <c r="AA246" i="3"/>
  <c r="AA256" i="3"/>
  <c r="AA282" i="3"/>
  <c r="AA257" i="3"/>
  <c r="AA258" i="3"/>
  <c r="AA259" i="3"/>
  <c r="AA260" i="3"/>
  <c r="AA261" i="3"/>
  <c r="AA262" i="3"/>
  <c r="AA263" i="3"/>
  <c r="AA283" i="3"/>
  <c r="AA284" i="3"/>
  <c r="AA285" i="3"/>
  <c r="AA286" i="3"/>
  <c r="AA287" i="3"/>
  <c r="AA288" i="3"/>
  <c r="AA289" i="3"/>
  <c r="AA290" i="3"/>
  <c r="AA264" i="3"/>
  <c r="AA265" i="3"/>
  <c r="AA266" i="3"/>
  <c r="AA267" i="3"/>
  <c r="AA291" i="3"/>
  <c r="AA292" i="3"/>
  <c r="AA293" i="3"/>
  <c r="AA294" i="3"/>
  <c r="AA295" i="3"/>
  <c r="AA296" i="3"/>
  <c r="AA274" i="3"/>
  <c r="AA268" i="3"/>
  <c r="AA269" i="3"/>
  <c r="AA297" i="3"/>
  <c r="AA298" i="3"/>
  <c r="AA299" i="3"/>
  <c r="AA300" i="3"/>
  <c r="AA270" i="3"/>
  <c r="AA301" i="3"/>
  <c r="AA335" i="3"/>
  <c r="AA336" i="3"/>
  <c r="AA337" i="3"/>
  <c r="AA331" i="3"/>
  <c r="AA332" i="3"/>
  <c r="AA333" i="3"/>
  <c r="AA308" i="3"/>
  <c r="AA309" i="3"/>
  <c r="AA338" i="3"/>
  <c r="AA310" i="3"/>
  <c r="AA311" i="3"/>
  <c r="AA339" i="3"/>
  <c r="AA312" i="3"/>
  <c r="AA307" i="3"/>
  <c r="AA313" i="3"/>
  <c r="AA314" i="3"/>
  <c r="AA340" i="3"/>
  <c r="AA341" i="3"/>
  <c r="AA315" i="3"/>
  <c r="AA302" i="3"/>
  <c r="AA303" i="3"/>
  <c r="AA304" i="3"/>
  <c r="AA305" i="3"/>
  <c r="AA306" i="3"/>
  <c r="AA316" i="3"/>
  <c r="AA342" i="3"/>
  <c r="AA317" i="3"/>
  <c r="AA318" i="3"/>
  <c r="AA319" i="3"/>
  <c r="AA320" i="3"/>
  <c r="AA321" i="3"/>
  <c r="AA322" i="3"/>
  <c r="AA323" i="3"/>
  <c r="AA343" i="3"/>
  <c r="AA344" i="3"/>
  <c r="AA345" i="3"/>
  <c r="AA346" i="3"/>
  <c r="AA347" i="3"/>
  <c r="AA348" i="3"/>
  <c r="AA349" i="3"/>
  <c r="AA350" i="3"/>
  <c r="AA324" i="3"/>
  <c r="AA325" i="3"/>
  <c r="AA326" i="3"/>
  <c r="AA327" i="3"/>
  <c r="AA351" i="3"/>
  <c r="AA352" i="3"/>
  <c r="AA353" i="3"/>
  <c r="AA354" i="3"/>
  <c r="AA355" i="3"/>
  <c r="AA356" i="3"/>
  <c r="AA334" i="3"/>
  <c r="AA328" i="3"/>
  <c r="AA329" i="3"/>
  <c r="AA357" i="3"/>
  <c r="AA358" i="3"/>
  <c r="AA359" i="3"/>
  <c r="AA360" i="3"/>
  <c r="AA330" i="3"/>
  <c r="AA361" i="3"/>
  <c r="AA395" i="3"/>
  <c r="AA396" i="3"/>
  <c r="AA397" i="3"/>
  <c r="AA391" i="3"/>
  <c r="AA392" i="3"/>
  <c r="AA393" i="3"/>
  <c r="AA368" i="3"/>
  <c r="AA369" i="3"/>
  <c r="AA398" i="3"/>
  <c r="AA370" i="3"/>
  <c r="AA371" i="3"/>
  <c r="AA399" i="3"/>
  <c r="AA372" i="3"/>
  <c r="AA367" i="3"/>
  <c r="AA373" i="3"/>
  <c r="AA374" i="3"/>
  <c r="AA400" i="3"/>
  <c r="AA401" i="3"/>
  <c r="AA375" i="3"/>
  <c r="AA362" i="3"/>
  <c r="AA363" i="3"/>
  <c r="AA364" i="3"/>
  <c r="AA365" i="3"/>
  <c r="AA366" i="3"/>
  <c r="AA376" i="3"/>
  <c r="AA402" i="3"/>
  <c r="AA377" i="3"/>
  <c r="AA378" i="3"/>
  <c r="AA379" i="3"/>
  <c r="AA380" i="3"/>
  <c r="AA381" i="3"/>
  <c r="AA382" i="3"/>
  <c r="AA383" i="3"/>
  <c r="AA403" i="3"/>
  <c r="AA404" i="3"/>
  <c r="AA405" i="3"/>
  <c r="AA406" i="3"/>
  <c r="AA407" i="3"/>
  <c r="AA408" i="3"/>
  <c r="AA409" i="3"/>
  <c r="AA410" i="3"/>
  <c r="AA384" i="3"/>
  <c r="AA385" i="3"/>
  <c r="AA386" i="3"/>
  <c r="AA387" i="3"/>
  <c r="AA411" i="3"/>
  <c r="AA412" i="3"/>
  <c r="AA413" i="3"/>
  <c r="AA414" i="3"/>
  <c r="AA415" i="3"/>
  <c r="AA416" i="3"/>
  <c r="AA394" i="3"/>
  <c r="AA388" i="3"/>
  <c r="AA389" i="3"/>
  <c r="AA417" i="3"/>
  <c r="AA418" i="3"/>
  <c r="AA419" i="3"/>
  <c r="AA420" i="3"/>
  <c r="AA390" i="3"/>
  <c r="AA421" i="3"/>
  <c r="AA455" i="3"/>
  <c r="AA456" i="3"/>
  <c r="AA457" i="3"/>
  <c r="AA451" i="3"/>
  <c r="AA452" i="3"/>
  <c r="AA453" i="3"/>
  <c r="AA428" i="3"/>
  <c r="AA429" i="3"/>
  <c r="AA458" i="3"/>
  <c r="AA430" i="3"/>
  <c r="AA431" i="3"/>
  <c r="AA459" i="3"/>
  <c r="AA432" i="3"/>
  <c r="AA427" i="3"/>
  <c r="AA433" i="3"/>
  <c r="AA434" i="3"/>
  <c r="AA460" i="3"/>
  <c r="AA461" i="3"/>
  <c r="AA435" i="3"/>
  <c r="AA422" i="3"/>
  <c r="AA423" i="3"/>
  <c r="AA424" i="3"/>
  <c r="AA425" i="3"/>
  <c r="AA426" i="3"/>
  <c r="AA436" i="3"/>
  <c r="AA462" i="3"/>
  <c r="AA437" i="3"/>
  <c r="AA438" i="3"/>
  <c r="AA439" i="3"/>
  <c r="AA440" i="3"/>
  <c r="AA441" i="3"/>
  <c r="AA442" i="3"/>
  <c r="AA443" i="3"/>
  <c r="AA463" i="3"/>
  <c r="AA464" i="3"/>
  <c r="AA465" i="3"/>
  <c r="AA466" i="3"/>
  <c r="AA467" i="3"/>
  <c r="AA468" i="3"/>
  <c r="AA469" i="3"/>
  <c r="AA470" i="3"/>
  <c r="AA444" i="3"/>
  <c r="AA445" i="3"/>
  <c r="AA446" i="3"/>
  <c r="AA447" i="3"/>
  <c r="AA471" i="3"/>
  <c r="AA472" i="3"/>
  <c r="AA473" i="3"/>
  <c r="AA474" i="3"/>
  <c r="AA475" i="3"/>
  <c r="AA476" i="3"/>
  <c r="AA454" i="3"/>
  <c r="AA448" i="3"/>
  <c r="AA449" i="3"/>
  <c r="AA477" i="3"/>
  <c r="AA478" i="3"/>
  <c r="AA479" i="3"/>
  <c r="AA480" i="3"/>
  <c r="AA450" i="3"/>
  <c r="AA481" i="3"/>
  <c r="AA515" i="3"/>
  <c r="AA516" i="3"/>
  <c r="AA517" i="3"/>
  <c r="AA511" i="3"/>
  <c r="AA512" i="3"/>
  <c r="AA513" i="3"/>
  <c r="AA488" i="3"/>
  <c r="AA489" i="3"/>
  <c r="AA518" i="3"/>
  <c r="AA490" i="3"/>
  <c r="AA491" i="3"/>
  <c r="AA519" i="3"/>
  <c r="AA492" i="3"/>
  <c r="AA487" i="3"/>
  <c r="AA493" i="3"/>
  <c r="AA494" i="3"/>
  <c r="AA520" i="3"/>
  <c r="AA521" i="3"/>
  <c r="AA495" i="3"/>
  <c r="AA482" i="3"/>
  <c r="AA483" i="3"/>
  <c r="AA484" i="3"/>
  <c r="AA485" i="3"/>
  <c r="AA486" i="3"/>
  <c r="AA496" i="3"/>
  <c r="AA522" i="3"/>
  <c r="AA497" i="3"/>
  <c r="AA498" i="3"/>
  <c r="AA499" i="3"/>
  <c r="AA500" i="3"/>
  <c r="AA501" i="3"/>
  <c r="AA502" i="3"/>
  <c r="AA503" i="3"/>
  <c r="AA523" i="3"/>
  <c r="AA524" i="3"/>
  <c r="AA525" i="3"/>
  <c r="AA526" i="3"/>
  <c r="AA527" i="3"/>
  <c r="AA528" i="3"/>
  <c r="AA529" i="3"/>
  <c r="AA530" i="3"/>
  <c r="AA504" i="3"/>
  <c r="AA505" i="3"/>
  <c r="AA506" i="3"/>
  <c r="AA507" i="3"/>
  <c r="AA531" i="3"/>
  <c r="AA532" i="3"/>
  <c r="AA533" i="3"/>
  <c r="AA534" i="3"/>
  <c r="AA535" i="3"/>
  <c r="AA536" i="3"/>
  <c r="AA514" i="3"/>
  <c r="AA508" i="3"/>
  <c r="AA509" i="3"/>
  <c r="AA537" i="3"/>
  <c r="AA538" i="3"/>
  <c r="AA539" i="3"/>
  <c r="AA540" i="3"/>
  <c r="AA510" i="3"/>
  <c r="AA541" i="3"/>
  <c r="AA574" i="3"/>
  <c r="AA575" i="3"/>
  <c r="AA576" i="3"/>
  <c r="AA570" i="3"/>
  <c r="AA571" i="3"/>
  <c r="AA572" i="3"/>
  <c r="AA548" i="3"/>
  <c r="AA549" i="3"/>
  <c r="AA577" i="3"/>
  <c r="AA550" i="3"/>
  <c r="AA551" i="3"/>
  <c r="AA578" i="3"/>
  <c r="AA552" i="3"/>
  <c r="AA547" i="3"/>
  <c r="AA553" i="3"/>
  <c r="AA554" i="3"/>
  <c r="AA579" i="3"/>
  <c r="AA580" i="3"/>
  <c r="AA555" i="3"/>
  <c r="AA542" i="3"/>
  <c r="AA543" i="3"/>
  <c r="AA544" i="3"/>
  <c r="AA545" i="3"/>
  <c r="AA546" i="3"/>
  <c r="AA556" i="3"/>
  <c r="AA581" i="3"/>
  <c r="AA557" i="3"/>
  <c r="AA558" i="3"/>
  <c r="AA559" i="3"/>
  <c r="AA560" i="3"/>
  <c r="AA561" i="3"/>
  <c r="AA562" i="3"/>
  <c r="AA582" i="3"/>
  <c r="AA583" i="3"/>
  <c r="AA584" i="3"/>
  <c r="AA585" i="3"/>
  <c r="AA586" i="3"/>
  <c r="AA587" i="3"/>
  <c r="AA588" i="3"/>
  <c r="AA589" i="3"/>
  <c r="AA563" i="3"/>
  <c r="AA564" i="3"/>
  <c r="AA565" i="3"/>
  <c r="AA566" i="3"/>
  <c r="AA590" i="3"/>
  <c r="AA591" i="3"/>
  <c r="AA592" i="3"/>
  <c r="AA593" i="3"/>
  <c r="AA594" i="3"/>
  <c r="AA595" i="3"/>
  <c r="AA573" i="3"/>
  <c r="AA567" i="3"/>
  <c r="AA568" i="3"/>
  <c r="AA596" i="3"/>
  <c r="AA597" i="3"/>
  <c r="AA598" i="3"/>
  <c r="AA599" i="3"/>
  <c r="AA569" i="3"/>
  <c r="AA600" i="3"/>
  <c r="AA633" i="3"/>
  <c r="AA634" i="3"/>
  <c r="AA635" i="3"/>
  <c r="AA629" i="3"/>
  <c r="AA630" i="3"/>
  <c r="AA631" i="3"/>
  <c r="AA607" i="3"/>
  <c r="AA608" i="3"/>
  <c r="AA636" i="3"/>
  <c r="AA609" i="3"/>
  <c r="AA610" i="3"/>
  <c r="AA637" i="3"/>
  <c r="AA611" i="3"/>
  <c r="AA606" i="3"/>
  <c r="AA612" i="3"/>
  <c r="AA613" i="3"/>
  <c r="AA638" i="3"/>
  <c r="AA639" i="3"/>
  <c r="AA614" i="3"/>
  <c r="AA601" i="3"/>
  <c r="AA602" i="3"/>
  <c r="AA603" i="3"/>
  <c r="AA604" i="3"/>
  <c r="AA605" i="3"/>
  <c r="AA615" i="3"/>
  <c r="AA640" i="3"/>
  <c r="AA616" i="3"/>
  <c r="AA617" i="3"/>
  <c r="AA618" i="3"/>
  <c r="AA619" i="3"/>
  <c r="AA620" i="3"/>
  <c r="AA621" i="3"/>
  <c r="AA641" i="3"/>
  <c r="AA642" i="3"/>
  <c r="AA643" i="3"/>
  <c r="AA644" i="3"/>
  <c r="AA645" i="3"/>
  <c r="AA646" i="3"/>
  <c r="AA647" i="3"/>
  <c r="AA648" i="3"/>
  <c r="AA622" i="3"/>
  <c r="AA623" i="3"/>
  <c r="AA624" i="3"/>
  <c r="AA625" i="3"/>
  <c r="AA649" i="3"/>
  <c r="AA650" i="3"/>
  <c r="AA651" i="3"/>
  <c r="AA652" i="3"/>
  <c r="AA653" i="3"/>
  <c r="AA654" i="3"/>
  <c r="AA632" i="3"/>
  <c r="AA626" i="3"/>
  <c r="AA627" i="3"/>
  <c r="AA655" i="3"/>
  <c r="AA656" i="3"/>
  <c r="AA657" i="3"/>
  <c r="AA658" i="3"/>
  <c r="AA628" i="3"/>
  <c r="AA659" i="3"/>
  <c r="AA692" i="3"/>
  <c r="AA693" i="3"/>
  <c r="AA694" i="3"/>
  <c r="AA688" i="3"/>
  <c r="AA689" i="3"/>
  <c r="AA690" i="3"/>
  <c r="AA666" i="3"/>
  <c r="AA667" i="3"/>
  <c r="AA695" i="3"/>
  <c r="AA668" i="3"/>
  <c r="AA669" i="3"/>
  <c r="AA696" i="3"/>
  <c r="AA670" i="3"/>
  <c r="AA665" i="3"/>
  <c r="AA671" i="3"/>
  <c r="AA672" i="3"/>
  <c r="AA697" i="3"/>
  <c r="AA698" i="3"/>
  <c r="AA673" i="3"/>
  <c r="AA660" i="3"/>
  <c r="AA661" i="3"/>
  <c r="AA662" i="3"/>
  <c r="AA663" i="3"/>
  <c r="AA664" i="3"/>
  <c r="AA674" i="3"/>
  <c r="AA699" i="3"/>
  <c r="AA675" i="3"/>
  <c r="AA676" i="3"/>
  <c r="AA677" i="3"/>
  <c r="AA678" i="3"/>
  <c r="AA679" i="3"/>
  <c r="AA680" i="3"/>
  <c r="AA700" i="3"/>
  <c r="AA701" i="3"/>
  <c r="AA702" i="3"/>
  <c r="AA703" i="3"/>
  <c r="AA704" i="3"/>
  <c r="AA705" i="3"/>
  <c r="AA706" i="3"/>
  <c r="AA707" i="3"/>
  <c r="AA681" i="3"/>
  <c r="AA682" i="3"/>
  <c r="AA683" i="3"/>
  <c r="AA684" i="3"/>
  <c r="AA708" i="3"/>
  <c r="AA709" i="3"/>
  <c r="AA710" i="3"/>
  <c r="AA711" i="3"/>
  <c r="AA712" i="3"/>
  <c r="AA713" i="3"/>
  <c r="AA691" i="3"/>
  <c r="AA685" i="3"/>
  <c r="AA686" i="3"/>
  <c r="AA714" i="3"/>
  <c r="AA715" i="3"/>
  <c r="AA716" i="3"/>
  <c r="AA717" i="3"/>
  <c r="AA687" i="3"/>
  <c r="AA718" i="3"/>
  <c r="AA751" i="3"/>
  <c r="AA752" i="3"/>
  <c r="AA753" i="3"/>
  <c r="AA747" i="3"/>
  <c r="AA748" i="3"/>
  <c r="AA749" i="3"/>
  <c r="AA725" i="3"/>
  <c r="AA726" i="3"/>
  <c r="AA754" i="3"/>
  <c r="AA727" i="3"/>
  <c r="AA728" i="3"/>
  <c r="AA755" i="3"/>
  <c r="AA729" i="3"/>
  <c r="AA724" i="3"/>
  <c r="AA730" i="3"/>
  <c r="AA731" i="3"/>
  <c r="AA756" i="3"/>
  <c r="AA732" i="3"/>
  <c r="AA719" i="3"/>
  <c r="AA720" i="3"/>
  <c r="AA721" i="3"/>
  <c r="AA722" i="3"/>
  <c r="AA723" i="3"/>
  <c r="AA733" i="3"/>
  <c r="AA757" i="3"/>
  <c r="AA734" i="3"/>
  <c r="AA735" i="3"/>
  <c r="AA736" i="3"/>
  <c r="AA737" i="3"/>
  <c r="AA738" i="3"/>
  <c r="AA739" i="3"/>
  <c r="AA758" i="3"/>
  <c r="AA759" i="3"/>
  <c r="AA760" i="3"/>
  <c r="AA761" i="3"/>
  <c r="AA762" i="3"/>
  <c r="AA763" i="3"/>
  <c r="AA764" i="3"/>
  <c r="AA765" i="3"/>
  <c r="AA740" i="3"/>
  <c r="AA741" i="3"/>
  <c r="AA742" i="3"/>
  <c r="AA743" i="3"/>
  <c r="AA766" i="3"/>
  <c r="AA767" i="3"/>
  <c r="AA768" i="3"/>
  <c r="AA769" i="3"/>
  <c r="AA770" i="3"/>
  <c r="AA750" i="3"/>
  <c r="AA744" i="3"/>
  <c r="AA745" i="3"/>
  <c r="AA771" i="3"/>
  <c r="AA772" i="3"/>
  <c r="AA773" i="3"/>
  <c r="AA774" i="3"/>
  <c r="AA746" i="3"/>
  <c r="AA775" i="3"/>
  <c r="AA808" i="3"/>
  <c r="AA809" i="3"/>
  <c r="AA810" i="3"/>
  <c r="AA804" i="3"/>
  <c r="AA805" i="3"/>
  <c r="AA806" i="3"/>
  <c r="AA782" i="3"/>
  <c r="AA783" i="3"/>
  <c r="AA811" i="3"/>
  <c r="AA784" i="3"/>
  <c r="AA785" i="3"/>
  <c r="AA812" i="3"/>
  <c r="AA786" i="3"/>
  <c r="AA781" i="3"/>
  <c r="AA787" i="3"/>
  <c r="AA788" i="3"/>
  <c r="AA813" i="3"/>
  <c r="AA789" i="3"/>
  <c r="AA776" i="3"/>
  <c r="AA777" i="3"/>
  <c r="AA778" i="3"/>
  <c r="AA779" i="3"/>
  <c r="AA780" i="3"/>
  <c r="AA790" i="3"/>
  <c r="AA814" i="3"/>
  <c r="AA791" i="3"/>
  <c r="AA792" i="3"/>
  <c r="AA793" i="3"/>
  <c r="AA794" i="3"/>
  <c r="AA795" i="3"/>
  <c r="AA796" i="3"/>
  <c r="AA815" i="3"/>
  <c r="AA816" i="3"/>
  <c r="AA817" i="3"/>
  <c r="AA818" i="3"/>
  <c r="AA819" i="3"/>
  <c r="AA820" i="3"/>
  <c r="AA821" i="3"/>
  <c r="AA822" i="3"/>
  <c r="AA797" i="3"/>
  <c r="AA798" i="3"/>
  <c r="AA799" i="3"/>
  <c r="AA800" i="3"/>
  <c r="AA823" i="3"/>
  <c r="AA824" i="3"/>
  <c r="AA825" i="3"/>
  <c r="AA826" i="3"/>
  <c r="AA827" i="3"/>
  <c r="AA807" i="3"/>
  <c r="AA801" i="3"/>
  <c r="AA802" i="3"/>
  <c r="AA828" i="3"/>
  <c r="AA829" i="3"/>
  <c r="AA830" i="3"/>
  <c r="AA831" i="3"/>
  <c r="AA803" i="3"/>
  <c r="AA832" i="3"/>
  <c r="AA865" i="3"/>
  <c r="AA866" i="3"/>
  <c r="AA867" i="3"/>
  <c r="AA861" i="3"/>
  <c r="AA862" i="3"/>
  <c r="AA863" i="3"/>
  <c r="AA839" i="3"/>
  <c r="AA840" i="3"/>
  <c r="AA868" i="3"/>
  <c r="AA841" i="3"/>
  <c r="AA842" i="3"/>
  <c r="AA869" i="3"/>
  <c r="AA843" i="3"/>
  <c r="AA838" i="3"/>
  <c r="AA844" i="3"/>
  <c r="AA845" i="3"/>
  <c r="AA870" i="3"/>
  <c r="AA846" i="3"/>
  <c r="AA833" i="3"/>
  <c r="AA834" i="3"/>
  <c r="AA835" i="3"/>
  <c r="AA836" i="3"/>
  <c r="AA837" i="3"/>
  <c r="AA847" i="3"/>
  <c r="AA871" i="3"/>
  <c r="AA848" i="3"/>
  <c r="AA849" i="3"/>
  <c r="AA850" i="3"/>
  <c r="AA851" i="3"/>
  <c r="AA852" i="3"/>
  <c r="AA853" i="3"/>
  <c r="AA872" i="3"/>
  <c r="AA873" i="3"/>
  <c r="AA874" i="3"/>
  <c r="AA875" i="3"/>
  <c r="AA876" i="3"/>
  <c r="AA877" i="3"/>
  <c r="AA878" i="3"/>
  <c r="AA879" i="3"/>
  <c r="AA854" i="3"/>
  <c r="AA855" i="3"/>
  <c r="AA856" i="3"/>
  <c r="AA857" i="3"/>
  <c r="AA880" i="3"/>
  <c r="AA881" i="3"/>
  <c r="AA882" i="3"/>
  <c r="AA883" i="3"/>
  <c r="AA884" i="3"/>
  <c r="AA864" i="3"/>
  <c r="AA858" i="3"/>
  <c r="AA859" i="3"/>
  <c r="AA885" i="3"/>
  <c r="AA886" i="3"/>
  <c r="AA887" i="3"/>
  <c r="AA888" i="3"/>
  <c r="AA860" i="3"/>
  <c r="AA889" i="3"/>
  <c r="AA62" i="3"/>
  <c r="Y62" i="3" l="1"/>
</calcChain>
</file>

<file path=xl/sharedStrings.xml><?xml version="1.0" encoding="utf-8"?>
<sst xmlns="http://schemas.openxmlformats.org/spreadsheetml/2006/main" count="3176" uniqueCount="246">
  <si>
    <t>AHA ID</t>
  </si>
  <si>
    <t>Hospital Name</t>
  </si>
  <si>
    <t>Hospital Short Name</t>
  </si>
  <si>
    <t>Type</t>
  </si>
  <si>
    <t>Critical Access</t>
  </si>
  <si>
    <t>FR3/CBR ID</t>
  </si>
  <si>
    <t>Congressional District</t>
  </si>
  <si>
    <t>County</t>
  </si>
  <si>
    <t>Frontier</t>
  </si>
  <si>
    <t>SB1067</t>
  </si>
  <si>
    <t>Payment</t>
  </si>
  <si>
    <t>DRG</t>
  </si>
  <si>
    <t>Multnomah</t>
  </si>
  <si>
    <t>Yes</t>
  </si>
  <si>
    <t>APM</t>
  </si>
  <si>
    <t>Asante Rogue Med Ctr</t>
  </si>
  <si>
    <t>Jackson</t>
  </si>
  <si>
    <t>Asante Three Rivers Medical Center</t>
  </si>
  <si>
    <t>Asante Three Rivers Med Ctr</t>
  </si>
  <si>
    <t>Josephine</t>
  </si>
  <si>
    <t>Bay Area Hospital</t>
  </si>
  <si>
    <t>Bay Area Hosp</t>
  </si>
  <si>
    <t>Coos</t>
  </si>
  <si>
    <t>Good Samaritan Regional Medical Center</t>
  </si>
  <si>
    <t>Good Samaritan Regional Med Ctr</t>
  </si>
  <si>
    <t>Benton</t>
  </si>
  <si>
    <t>Kaiser Sunnyside Medical Center</t>
  </si>
  <si>
    <t>Kaiser Sunnyside Med Ctr</t>
  </si>
  <si>
    <t>Clackamas</t>
  </si>
  <si>
    <t>Kaiser Westside Medical  Center</t>
  </si>
  <si>
    <t>Kaiser Westside Med Ctr</t>
  </si>
  <si>
    <t>Washington</t>
  </si>
  <si>
    <t>Legacy Emanuel Medical Center</t>
  </si>
  <si>
    <t>Legacy Emanuel Med Ctr</t>
  </si>
  <si>
    <t>Legacy Good Samaritan Med Ctr</t>
  </si>
  <si>
    <t>Legacy Meridian Park Medical Center</t>
  </si>
  <si>
    <t>Legacy Meridian Park Med Ctr</t>
  </si>
  <si>
    <t>Legacy Mount Hood Medical Center</t>
  </si>
  <si>
    <t>McKenzie-Willamette Medical Center</t>
  </si>
  <si>
    <t>McKenzie-Willamette Med Ctr</t>
  </si>
  <si>
    <t>Lane</t>
  </si>
  <si>
    <t>Mercy Medical Center</t>
  </si>
  <si>
    <t>Mercy Med Ctr</t>
  </si>
  <si>
    <t>Douglas</t>
  </si>
  <si>
    <t>OHSU Hospital</t>
  </si>
  <si>
    <t>PeaceHealth Sacred Heart Medical Center - Riverbend</t>
  </si>
  <si>
    <t>Providence Medford Medical Center</t>
  </si>
  <si>
    <t>Providence Medford Med Ctr</t>
  </si>
  <si>
    <t>Providence Milwaukie Hospital</t>
  </si>
  <si>
    <t>Providence Milwaukie Hosp</t>
  </si>
  <si>
    <t>Providence Portland Medical Center</t>
  </si>
  <si>
    <t>Providence Portland Med Ctr</t>
  </si>
  <si>
    <t>Providence Willamette Falls</t>
  </si>
  <si>
    <t>Salem Hospital</t>
  </si>
  <si>
    <t>Salem Hosp</t>
  </si>
  <si>
    <t>Marion</t>
  </si>
  <si>
    <t>Samaritan Albany General Hospital</t>
  </si>
  <si>
    <t>Samaritan Albany Hosp</t>
  </si>
  <si>
    <t>Linn</t>
  </si>
  <si>
    <t>Sky Lakes Medical Center</t>
  </si>
  <si>
    <t>Sky Lakes Med Ctr</t>
  </si>
  <si>
    <t>Klamath</t>
  </si>
  <si>
    <t>Deschutes</t>
  </si>
  <si>
    <t>Asante Ashland Community Hospital</t>
  </si>
  <si>
    <t>Asante Ashland Comm Hosp</t>
  </si>
  <si>
    <t>B</t>
  </si>
  <si>
    <t>No</t>
  </si>
  <si>
    <t>Columbia Memorial Hospital</t>
  </si>
  <si>
    <t>Columbia Memorial Hosp</t>
  </si>
  <si>
    <t>Clatsop</t>
  </si>
  <si>
    <t>Coquille Valley Hospital</t>
  </si>
  <si>
    <t>Coquille Valley Hosp</t>
  </si>
  <si>
    <t>CBR</t>
  </si>
  <si>
    <t>Legacy Silverton Med Ctr</t>
  </si>
  <si>
    <t>Lower Umpqua Hospital</t>
  </si>
  <si>
    <t>Lower Umpqua Hosp</t>
  </si>
  <si>
    <t>Wasco</t>
  </si>
  <si>
    <t>PeaceHealth Cottage Grove</t>
  </si>
  <si>
    <t>PeaceHealth Peace Harbor Medical Center</t>
  </si>
  <si>
    <t>PeaceHealth Peace Harbor</t>
  </si>
  <si>
    <t>Providence Hood River Memorial Hospital</t>
  </si>
  <si>
    <t>Providence Hood River Hosp</t>
  </si>
  <si>
    <t>Hood River</t>
  </si>
  <si>
    <t>Providence Newberg Medical Center</t>
  </si>
  <si>
    <t>Providence Newberg Med Ctr</t>
  </si>
  <si>
    <t>Yamhill</t>
  </si>
  <si>
    <t>Providence Seaside Hospital</t>
  </si>
  <si>
    <t>Providence Seaside Hosp</t>
  </si>
  <si>
    <t>Samaritan Lebanon Community Hospital</t>
  </si>
  <si>
    <t>Samaritan Lebanon Hosp</t>
  </si>
  <si>
    <t>Samaritan North Lincoln Hospital</t>
  </si>
  <si>
    <t>Samaritan North Lincoln Hosp</t>
  </si>
  <si>
    <t>Lincoln</t>
  </si>
  <si>
    <t>Samaritan Pacific Communities Hospital</t>
  </si>
  <si>
    <t>Samaritan Pacific Comm Hosp</t>
  </si>
  <si>
    <t>Santiam Memorial Hospital</t>
  </si>
  <si>
    <t>Santiam Memorial Hosp</t>
  </si>
  <si>
    <t>Southern Coos Hospital &amp; Health Center</t>
  </si>
  <si>
    <t>Southern Coos Hosp</t>
  </si>
  <si>
    <t>Jefferson</t>
  </si>
  <si>
    <t>Crook</t>
  </si>
  <si>
    <t>Salem Health West Valley Hospital</t>
  </si>
  <si>
    <t>Salem Health West Valley Hosp</t>
  </si>
  <si>
    <t>Polk</t>
  </si>
  <si>
    <t>Willamette Valley Medical Center</t>
  </si>
  <si>
    <t>Willamette Valley Med Ctr</t>
  </si>
  <si>
    <t>A</t>
  </si>
  <si>
    <t>Tillamook</t>
  </si>
  <si>
    <t>Blue Mountain Hospital</t>
  </si>
  <si>
    <t>Blue Mountain Hosp</t>
  </si>
  <si>
    <t>Grant</t>
  </si>
  <si>
    <t>Curry General Hospital</t>
  </si>
  <si>
    <t>Curry General Hosp</t>
  </si>
  <si>
    <t>Curry</t>
  </si>
  <si>
    <t>Good Shepherd Medical Center</t>
  </si>
  <si>
    <t>Good Shepherd Med Ctr</t>
  </si>
  <si>
    <t>Umatilla</t>
  </si>
  <si>
    <t>Grande Ronde Hospital</t>
  </si>
  <si>
    <t>Grande Ronde Hosp</t>
  </si>
  <si>
    <t>Union</t>
  </si>
  <si>
    <t>Harney District Hospital</t>
  </si>
  <si>
    <t>Harney District Hosp</t>
  </si>
  <si>
    <t>Harney</t>
  </si>
  <si>
    <t>Lake District Hospital</t>
  </si>
  <si>
    <t>Lake District Hosp</t>
  </si>
  <si>
    <t>Lake</t>
  </si>
  <si>
    <t>Pioneer Memorial Hospital - Heppner</t>
  </si>
  <si>
    <t>Morrow</t>
  </si>
  <si>
    <t>Saint Alphonsus Medical Center - Baker City</t>
  </si>
  <si>
    <t>Baker</t>
  </si>
  <si>
    <t>Saint Alphonsus Medical Center - Ontario</t>
  </si>
  <si>
    <t>Malheur</t>
  </si>
  <si>
    <t>Wallowa Memorial Hospital</t>
  </si>
  <si>
    <t>Wallowa</t>
  </si>
  <si>
    <t>Fiscal Year</t>
  </si>
  <si>
    <t>Charity Care Net Cost</t>
  </si>
  <si>
    <t>Medicaid Net Cost</t>
  </si>
  <si>
    <t>Other Public Program Net Cost</t>
  </si>
  <si>
    <t>Community Health Improvement Net Cost</t>
  </si>
  <si>
    <t>Research Net Cost</t>
  </si>
  <si>
    <t>Health Professions Education Net Cost</t>
  </si>
  <si>
    <t>Subsidized Health Services Net Cost</t>
  </si>
  <si>
    <t>Cash and In-Kind Net Cost</t>
  </si>
  <si>
    <t>Community Building Net Cost</t>
  </si>
  <si>
    <t>Community Benefit Operations Net Cost</t>
  </si>
  <si>
    <t>Total Operating Expense</t>
  </si>
  <si>
    <t>Gross Hospital Patient Revenue</t>
  </si>
  <si>
    <t>Total Operating Revenue</t>
  </si>
  <si>
    <t>Operating Income</t>
  </si>
  <si>
    <t>Net Income</t>
  </si>
  <si>
    <t>Hospital Type</t>
  </si>
  <si>
    <t>Asante Rogue Regional Medical Center</t>
  </si>
  <si>
    <t>Kaiser Westside Medical Center</t>
  </si>
  <si>
    <t>Legacy Good Samaritan Medical Center</t>
  </si>
  <si>
    <t>Legacy Silverton Medical Center</t>
  </si>
  <si>
    <t>Oregon Health &amp; Science University Hospital</t>
  </si>
  <si>
    <t>PeaceHealth Sacred Heart UD &amp; RB</t>
  </si>
  <si>
    <t>PeaceHealth Sacred Heart - RB</t>
  </si>
  <si>
    <t>PeaceHealth Sacred Heart Medical Center - University District</t>
  </si>
  <si>
    <t>PeaceHealth Sacred Heart UD &amp; Riverbend</t>
  </si>
  <si>
    <t>Pioneer Memorial - Heppner</t>
  </si>
  <si>
    <t>Providence St. Vincent Medical Center</t>
  </si>
  <si>
    <t>Providence St. Vincent Med Ctr</t>
  </si>
  <si>
    <t>Providence Willamette Falls Medical Center</t>
  </si>
  <si>
    <t>St. Anthony Hospital</t>
  </si>
  <si>
    <t>St. Anthony Hosp</t>
  </si>
  <si>
    <t>St. Charles Medical Center - Bend</t>
  </si>
  <si>
    <t>St. Charles Medical Center - Madras</t>
  </si>
  <si>
    <t>St. Charles - Madras</t>
  </si>
  <si>
    <t>St. Charles Medical Center - Prineville</t>
  </si>
  <si>
    <t>St. Charles - Prineville</t>
  </si>
  <si>
    <t>St. Charles - Redmond</t>
  </si>
  <si>
    <t>Net Patient Revenue</t>
  </si>
  <si>
    <t>Operating Margin</t>
  </si>
  <si>
    <t>Total Margin</t>
  </si>
  <si>
    <t>St. Charles - Bend</t>
  </si>
  <si>
    <t>Hillsboro Medical Center</t>
  </si>
  <si>
    <t>Hillsboro Med Ctr</t>
  </si>
  <si>
    <t>Row Labels</t>
  </si>
  <si>
    <t>Column Labels</t>
  </si>
  <si>
    <t>Total Community Benefit</t>
  </si>
  <si>
    <t>Click here to see the full text of HB3076.</t>
  </si>
  <si>
    <t>Release Notes</t>
  </si>
  <si>
    <t>Starting FY2020, the Oregon Health Authority will no longer count the unreimbursed Medicare costs as a component of community benefit spending pursuant to HB3076. As a result, the column 'Medicare Net Cost' has been removed.</t>
  </si>
  <si>
    <t>Grand Total</t>
  </si>
  <si>
    <t>Solve Order</t>
  </si>
  <si>
    <t>Field</t>
  </si>
  <si>
    <t>Formula</t>
  </si>
  <si>
    <t>Direct Spending</t>
  </si>
  <si>
    <t>='Community Benefit Operations Net Cost'+'Community Building Net Cost'+'Cash and In-Kind Net Cost'+'Health Professions Education Net Cost'+'Research Net Cost'+'Community Health Improvement Net Cost'</t>
  </si>
  <si>
    <t>Unreimbursed Care</t>
  </si>
  <si>
    <t>='Charity Care Net Cost'+'Medicaid Net Cost'+'Other Public Program Net Cost'+'Subsidized Health Services Net Cost'</t>
  </si>
  <si>
    <t>Note:</t>
  </si>
  <si>
    <t>When a cell is updated by more than one formula,</t>
  </si>
  <si>
    <t>the value is set by the formula with the last solve order.</t>
  </si>
  <si>
    <t>To change the solve order for multiple calculated items or fields,</t>
  </si>
  <si>
    <t>on the Options tab, in the Calculations group, click Fields, Items, &amp; Sets, and then click Solve Order.</t>
  </si>
  <si>
    <t>Tuality in Hillsboro changed its name to Hillsboro Medical Center. The name has been changed retroactively for all fiscal years.</t>
  </si>
  <si>
    <t>Fiscal Year 2023 Release Notes</t>
  </si>
  <si>
    <t>Fiscal Year 2022 Release Notes</t>
  </si>
  <si>
    <t>Fiscal Year 2021 Release Notes</t>
  </si>
  <si>
    <t>Adventist Health Columbia Gorge Medical Center</t>
  </si>
  <si>
    <t>Adventist Columbia Gorge Med Ctr</t>
  </si>
  <si>
    <t>Adventist Health Portland Medical Center</t>
  </si>
  <si>
    <t>Adventist Portland Med Ctr</t>
  </si>
  <si>
    <t>Adventist Health Tillamook Medical Center</t>
  </si>
  <si>
    <t>Adventist Tillamook Med Ctr</t>
  </si>
  <si>
    <t>PeaceHealth Cottage Grove Community Medical Center</t>
  </si>
  <si>
    <t>PeaceHealth Sacred Heart - UD</t>
  </si>
  <si>
    <t>Shriners Children's Portland</t>
  </si>
  <si>
    <t>St. Charles Medical Center - Redmond</t>
  </si>
  <si>
    <t>Shriners Portland</t>
  </si>
  <si>
    <t>PeaceHealth Sacred Heart Medical Center - RiverBend</t>
  </si>
  <si>
    <t>Saint Alphonsus - Baker City</t>
  </si>
  <si>
    <t>Saint Alphonsus  - Ontario</t>
  </si>
  <si>
    <t>Saint Alphonsus - Ontario</t>
  </si>
  <si>
    <t>Legacy Mount Hood Med Ctr</t>
  </si>
  <si>
    <t>Fiscal Year Reporting Group</t>
  </si>
  <si>
    <t xml:space="preserve">Group 1 data published 01/04/2024. </t>
  </si>
  <si>
    <t>Group 3 hospitals without data will be updated after data is submitted and reviewed.</t>
  </si>
  <si>
    <t>(All)</t>
  </si>
  <si>
    <t>Saint Alphonsus Baker City, Saint Alphonsus Ontario, and Lake District Hospital data added 05/02/2024.</t>
  </si>
  <si>
    <t>Mid-Columbia Medical Center in The Dalles changed its name to Adventist Health Columbia Gorge Medical Center, effective 06/01/2023. The name has been changed retroactively for all fiscal years.</t>
  </si>
  <si>
    <t xml:space="preserve">Harney District Hospital data added; complete Group 3 hospital data published 05/07/2024. </t>
  </si>
  <si>
    <t xml:space="preserve">Group 2 &amp; partial Group 3 data published 04/15/2024. </t>
  </si>
  <si>
    <t>Calculated Fields:</t>
  </si>
  <si>
    <t>='Direct Spending'/'Unreimbursed Care'</t>
  </si>
  <si>
    <t>Group 4 data published 06/04/2024.</t>
  </si>
  <si>
    <t>Group 5 data published 09/05/2024.</t>
  </si>
  <si>
    <t>Columbia Memorial Hospital and Santiam Memorial Hospital data corrected; complete Group 5 data published 09/10/2024.</t>
  </si>
  <si>
    <t>= 'Net Income' / ('Total Operating Revenue' + 'Net Nonoperating Revenue (Expense)')</t>
  </si>
  <si>
    <t>= 'Operating Income' / 'Total Operating Revenue'</t>
  </si>
  <si>
    <t>Net Nonoperating Revenue (Expense)</t>
  </si>
  <si>
    <t xml:space="preserve">Fiscal Year 2023 data reviewed and finalized 10/07/2024. </t>
  </si>
  <si>
    <t xml:space="preserve">Group 1 data published 12/04/2024. </t>
  </si>
  <si>
    <t>PeaceHealth Sacred Heart Medical Center - University District ceased hospital operations on 12/01/2023.</t>
  </si>
  <si>
    <t>Sum of Total Community Benefit</t>
  </si>
  <si>
    <t xml:space="preserve">Group 2 data published 04/21/2025. </t>
  </si>
  <si>
    <t>Group 3 data published 06/09/2025</t>
  </si>
  <si>
    <t>Group 4 data published 06/10/2025</t>
  </si>
  <si>
    <t>Asante submitted updated CBR-1 and FR-3 forms in July, 2025. Data was reviewed and updated 7/29/2025.</t>
  </si>
  <si>
    <t>Fiscal Year 2024 Release Notes</t>
  </si>
  <si>
    <t>Saint Alphonsus Baker City, Saint Alphonsus Ontario, Harney District Hospital data updated 09/15/2025.</t>
  </si>
  <si>
    <t>Santiam Memorial Hospital data updated 09/16/2025.</t>
  </si>
  <si>
    <t>Updated 09/25/2025</t>
  </si>
  <si>
    <t>PeaceHealth and Blue Mountain Hospital data updated 09/25/2025.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</si>
</sst>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0.0"/>
  </numFmts>
  <fonts count="21" x14ac:knownFonts="1">
    <font>
      <sz val="11"/>
      <color theme="1"/>
      <name val="Calibri"/>
      <family val="2"/>
      <scheme val="minor"/>
    </font>
    <font>
      <sz val="11"/>
      <color theme="1"/>
      <name val="Calibri"/>
      <family val="2"/>
      <scheme val="minor"/>
    </font>
    <font>
      <sz val="10"/>
      <color theme="1"/>
      <name val="Arial"/>
      <family val="2"/>
    </font>
    <font>
      <u/>
      <sz val="11"/>
      <color theme="10"/>
      <name val="Calibri"/>
      <family val="2"/>
      <scheme val="minor"/>
    </font>
    <font>
      <sz val="10"/>
      <name val="Arial"/>
      <family val="2"/>
    </font>
    <font>
      <sz val="10"/>
      <name val="Arial"/>
      <family val="2"/>
    </font>
    <font>
      <u/>
      <sz val="10"/>
      <color theme="10"/>
      <name val="Arial"/>
      <family val="2"/>
    </font>
    <font>
      <sz val="10"/>
      <name val="Arial"/>
      <family val="2"/>
    </font>
    <font>
      <sz val="11"/>
      <name val="Calibri"/>
      <family val="2"/>
      <scheme val="minor"/>
    </font>
    <font>
      <sz val="11"/>
      <name val="Calibri"/>
      <family val="2"/>
    </font>
    <font>
      <sz val="12"/>
      <color theme="1"/>
      <name val="Arial Narrow"/>
      <family val="2"/>
    </font>
    <font>
      <u/>
      <sz val="12"/>
      <color theme="10"/>
      <name val="Arial Narrow"/>
      <family val="2"/>
    </font>
    <font>
      <sz val="12"/>
      <color theme="1"/>
      <name val="Arial"/>
      <family val="2"/>
    </font>
    <font>
      <b/>
      <sz val="18"/>
      <color theme="0"/>
      <name val="Arial"/>
      <family val="2"/>
    </font>
    <font>
      <b/>
      <sz val="12"/>
      <color theme="1"/>
      <name val="Arial"/>
      <family val="2"/>
    </font>
    <font>
      <b/>
      <sz val="12"/>
      <color theme="9"/>
      <name val="Arial"/>
      <family val="2"/>
    </font>
    <font>
      <b/>
      <sz val="16"/>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9" tint="-0.499984740745262"/>
        <bgColor indexed="64"/>
      </patternFill>
    </fill>
    <fill>
      <patternFill patternType="solid">
        <fgColor rgb="FFF2F2F2"/>
        <bgColor indexed="64"/>
      </patternFill>
    </fill>
    <fill>
      <patternFill patternType="solid">
        <fgColor theme="9" tint="0.79998168889431442"/>
        <bgColor indexed="64"/>
      </patternFill>
    </fill>
  </fills>
  <borders count="22">
    <border>
      <left/>
      <right/>
      <top/>
      <bottom/>
      <diagonal/>
    </border>
    <border>
      <left style="thin">
        <color rgb="FFD0D7E5"/>
      </left>
      <right style="thin">
        <color rgb="FFD0D7E5"/>
      </right>
      <top style="thin">
        <color rgb="FFD0D7E5"/>
      </top>
      <bottom style="thin">
        <color rgb="FFD0D7E5"/>
      </bottom>
      <diagonal/>
    </border>
    <border>
      <left style="thin">
        <color rgb="FFD0D7E5"/>
      </left>
      <right/>
      <top style="thin">
        <color rgb="FFD0D7E5"/>
      </top>
      <bottom style="thin">
        <color rgb="FFD0D7E5"/>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rgb="FFD0D7E5"/>
      </right>
      <top style="thin">
        <color rgb="FFD0D7E5"/>
      </top>
      <bottom style="thin">
        <color rgb="FFD0D7E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rgb="FFD0D7E5"/>
      </left>
      <right style="thin">
        <color indexed="64"/>
      </right>
      <top style="thin">
        <color rgb="FFD0D7E5"/>
      </top>
      <bottom style="thin">
        <color rgb="FFD0D7E5"/>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s>
  <cellStyleXfs count="2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7"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cellStyleXfs>
  <cellXfs count="121">
    <xf numFmtId="0" fontId="0" fillId="0" borderId="0" xfId="0"/>
    <xf numFmtId="0" fontId="0" fillId="0" borderId="0" xfId="0" applyAlignment="1">
      <alignment horizontal="left"/>
    </xf>
    <xf numFmtId="0" fontId="0" fillId="0" borderId="0" xfId="0" applyAlignment="1">
      <alignment vertical="center"/>
    </xf>
    <xf numFmtId="0" fontId="0" fillId="0" borderId="0" xfId="0" applyFill="1"/>
    <xf numFmtId="0" fontId="8" fillId="0" borderId="0" xfId="0" applyFont="1" applyFill="1" applyAlignment="1">
      <alignment horizontal="center" vertical="center" wrapText="1"/>
    </xf>
    <xf numFmtId="1" fontId="0" fillId="0" borderId="0" xfId="0" applyNumberFormat="1"/>
    <xf numFmtId="0" fontId="0" fillId="0" borderId="0" xfId="0" applyFill="1" applyAlignment="1">
      <alignment horizontal="left"/>
    </xf>
    <xf numFmtId="1" fontId="0" fillId="0" borderId="0" xfId="0" applyNumberFormat="1" applyFill="1"/>
    <xf numFmtId="0" fontId="0" fillId="5" borderId="0" xfId="0" applyFill="1"/>
    <xf numFmtId="1" fontId="0" fillId="5" borderId="0" xfId="0" applyNumberFormat="1" applyFill="1"/>
    <xf numFmtId="1" fontId="0" fillId="5" borderId="4" xfId="0" applyNumberFormat="1" applyFill="1" applyBorder="1"/>
    <xf numFmtId="1" fontId="0" fillId="5" borderId="19" xfId="0" applyNumberFormat="1" applyFill="1" applyBorder="1"/>
    <xf numFmtId="0" fontId="0" fillId="5" borderId="19" xfId="0" applyFill="1" applyBorder="1"/>
    <xf numFmtId="0" fontId="0" fillId="5" borderId="4" xfId="0" applyFill="1" applyBorder="1" applyAlignment="1">
      <alignment horizontal="left"/>
    </xf>
    <xf numFmtId="0" fontId="0" fillId="0" borderId="0" xfId="0" applyBorder="1"/>
    <xf numFmtId="0" fontId="8" fillId="0" borderId="16" xfId="0"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164" fontId="8" fillId="0" borderId="0" xfId="1" applyNumberFormat="1" applyFont="1" applyFill="1" applyAlignment="1">
      <alignment horizontal="center" vertical="center" wrapText="1"/>
    </xf>
    <xf numFmtId="165" fontId="8" fillId="0" borderId="0" xfId="2" applyNumberFormat="1" applyFont="1" applyFill="1" applyAlignment="1">
      <alignment horizontal="center" vertical="center" wrapText="1"/>
    </xf>
    <xf numFmtId="0" fontId="8" fillId="0" borderId="0" xfId="0" applyFont="1" applyFill="1" applyAlignment="1">
      <alignment horizontal="center"/>
    </xf>
    <xf numFmtId="0" fontId="8" fillId="0" borderId="0" xfId="0" applyFont="1" applyFill="1"/>
    <xf numFmtId="164" fontId="8" fillId="0" borderId="5"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xf>
    <xf numFmtId="0" fontId="8" fillId="0" borderId="0" xfId="0" applyFont="1" applyFill="1" applyBorder="1" applyAlignment="1">
      <alignment horizontal="left"/>
    </xf>
    <xf numFmtId="164" fontId="8" fillId="0" borderId="0" xfId="0" applyNumberFormat="1" applyFont="1" applyFill="1" applyAlignment="1">
      <alignment horizontal="center" vertical="center" wrapText="1"/>
    </xf>
    <xf numFmtId="165" fontId="8" fillId="0" borderId="0" xfId="2" applyNumberFormat="1" applyFont="1" applyFill="1" applyAlignment="1">
      <alignment horizontal="center" vertical="center"/>
    </xf>
    <xf numFmtId="0" fontId="9" fillId="0" borderId="0" xfId="0" applyFont="1" applyFill="1" applyBorder="1" applyAlignment="1">
      <alignment horizontal="left" vertical="center" wrapText="1"/>
    </xf>
    <xf numFmtId="0" fontId="8" fillId="0" borderId="0" xfId="0" applyFont="1" applyFill="1" applyBorder="1" applyAlignment="1">
      <alignment horizontal="center"/>
    </xf>
    <xf numFmtId="0" fontId="8" fillId="0" borderId="0" xfId="0" applyFont="1" applyFill="1" applyBorder="1"/>
    <xf numFmtId="0" fontId="8" fillId="0" borderId="16" xfId="0" applyFont="1" applyFill="1" applyBorder="1" applyAlignment="1">
      <alignment horizontal="center"/>
    </xf>
    <xf numFmtId="164" fontId="8" fillId="0" borderId="0" xfId="0" applyNumberFormat="1" applyFont="1" applyFill="1" applyAlignment="1">
      <alignment horizontal="center" vertical="center"/>
    </xf>
    <xf numFmtId="0" fontId="8" fillId="0" borderId="0" xfId="0" applyNumberFormat="1" applyFont="1" applyFill="1" applyAlignment="1">
      <alignment horizontal="center" vertical="center" wrapText="1"/>
    </xf>
    <xf numFmtId="164" fontId="8" fillId="0" borderId="0" xfId="0" applyNumberFormat="1" applyFont="1" applyFill="1" applyAlignment="1">
      <alignment horizontal="center"/>
    </xf>
    <xf numFmtId="6" fontId="8" fillId="0" borderId="0" xfId="0" applyNumberFormat="1" applyFont="1" applyFill="1" applyAlignment="1">
      <alignment horizontal="center" vertical="center" wrapText="1"/>
    </xf>
    <xf numFmtId="164" fontId="8" fillId="0" borderId="5" xfId="0" applyNumberFormat="1" applyFont="1" applyFill="1" applyBorder="1" applyAlignment="1">
      <alignment horizontal="center"/>
    </xf>
    <xf numFmtId="164" fontId="8" fillId="0" borderId="0" xfId="0" applyNumberFormat="1" applyFont="1" applyFill="1" applyBorder="1" applyAlignment="1">
      <alignment horizontal="center"/>
    </xf>
    <xf numFmtId="165" fontId="8" fillId="0" borderId="0" xfId="2" applyNumberFormat="1" applyFont="1" applyFill="1" applyAlignment="1">
      <alignment horizontal="center"/>
    </xf>
    <xf numFmtId="164" fontId="8" fillId="0" borderId="0" xfId="1" applyNumberFormat="1" applyFont="1" applyFill="1" applyAlignment="1">
      <alignment horizontal="center"/>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xf>
    <xf numFmtId="164" fontId="9" fillId="0" borderId="5" xfId="0" applyNumberFormat="1" applyFont="1" applyFill="1" applyBorder="1" applyAlignment="1">
      <alignment horizontal="center" vertical="center"/>
    </xf>
    <xf numFmtId="164" fontId="9" fillId="0" borderId="0" xfId="0" applyNumberFormat="1" applyFont="1" applyFill="1" applyBorder="1" applyAlignment="1">
      <alignment horizontal="center" vertical="center"/>
    </xf>
    <xf numFmtId="0" fontId="9" fillId="0" borderId="0" xfId="3" applyFont="1" applyFill="1" applyBorder="1" applyAlignment="1">
      <alignment horizontal="left"/>
    </xf>
    <xf numFmtId="0" fontId="9" fillId="0" borderId="0" xfId="0" applyFont="1" applyFill="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horizontal="center"/>
    </xf>
    <xf numFmtId="0" fontId="8" fillId="0" borderId="0" xfId="0" applyFont="1" applyFill="1" applyAlignment="1">
      <alignment horizontal="left"/>
    </xf>
    <xf numFmtId="0" fontId="9" fillId="0" borderId="0" xfId="0" applyFont="1" applyFill="1" applyBorder="1" applyAlignment="1">
      <alignment horizontal="center"/>
    </xf>
    <xf numFmtId="164" fontId="8" fillId="0" borderId="5" xfId="1" applyNumberFormat="1" applyFont="1" applyFill="1" applyBorder="1" applyAlignment="1">
      <alignment horizontal="center"/>
    </xf>
    <xf numFmtId="164" fontId="8" fillId="0" borderId="0" xfId="1" applyNumberFormat="1" applyFont="1" applyFill="1" applyBorder="1" applyAlignment="1">
      <alignment horizontal="center"/>
    </xf>
    <xf numFmtId="1" fontId="9" fillId="0" borderId="16"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64" fontId="9" fillId="0" borderId="6"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xf>
    <xf numFmtId="0" fontId="8" fillId="0" borderId="1" xfId="0" applyFont="1" applyFill="1" applyBorder="1" applyAlignment="1">
      <alignment horizontal="center"/>
    </xf>
    <xf numFmtId="0" fontId="8" fillId="0" borderId="1" xfId="0" applyFont="1" applyFill="1" applyBorder="1"/>
    <xf numFmtId="0" fontId="8" fillId="0" borderId="17" xfId="0" applyFont="1" applyFill="1" applyBorder="1" applyAlignment="1">
      <alignment horizontal="center"/>
    </xf>
    <xf numFmtId="164" fontId="8" fillId="0" borderId="6" xfId="0" applyNumberFormat="1" applyFont="1" applyFill="1" applyBorder="1" applyAlignment="1">
      <alignment horizontal="center"/>
    </xf>
    <xf numFmtId="164" fontId="8" fillId="0" borderId="1" xfId="0" applyNumberFormat="1" applyFont="1" applyFill="1" applyBorder="1" applyAlignment="1">
      <alignment horizontal="center"/>
    </xf>
    <xf numFmtId="164" fontId="8" fillId="0" borderId="2" xfId="0" applyNumberFormat="1" applyFont="1" applyFill="1" applyBorder="1" applyAlignment="1">
      <alignment horizontal="center"/>
    </xf>
    <xf numFmtId="0" fontId="8" fillId="0" borderId="1" xfId="0" applyFont="1" applyFill="1" applyBorder="1" applyAlignment="1">
      <alignment horizontal="left"/>
    </xf>
    <xf numFmtId="164" fontId="8" fillId="0" borderId="8" xfId="0" applyNumberFormat="1" applyFont="1" applyFill="1" applyBorder="1" applyAlignment="1">
      <alignment horizontal="center"/>
    </xf>
    <xf numFmtId="0" fontId="8" fillId="0" borderId="2" xfId="0" applyFont="1" applyFill="1" applyBorder="1" applyAlignment="1">
      <alignment horizontal="center"/>
    </xf>
    <xf numFmtId="0" fontId="0" fillId="0" borderId="0" xfId="0" pivotButton="1"/>
    <xf numFmtId="6" fontId="8" fillId="0" borderId="0" xfId="0" applyNumberFormat="1" applyFont="1" applyFill="1" applyBorder="1" applyAlignment="1">
      <alignment horizontal="center" vertical="center" wrapText="1"/>
    </xf>
    <xf numFmtId="0" fontId="12" fillId="0" borderId="0" xfId="0" applyFont="1" applyBorder="1" applyAlignment="1">
      <alignment vertical="center" wrapText="1"/>
    </xf>
    <xf numFmtId="0" fontId="13" fillId="3" borderId="13" xfId="0" applyFont="1" applyFill="1" applyBorder="1" applyAlignment="1">
      <alignment horizontal="left" vertical="center" indent="1"/>
    </xf>
    <xf numFmtId="0" fontId="15" fillId="0" borderId="10" xfId="0" applyFont="1" applyBorder="1" applyAlignment="1">
      <alignment horizontal="left" vertical="center" indent="1"/>
    </xf>
    <xf numFmtId="0" fontId="10" fillId="0" borderId="14" xfId="0" applyFont="1" applyBorder="1" applyAlignment="1">
      <alignment horizontal="left" vertical="center" indent="1"/>
    </xf>
    <xf numFmtId="0" fontId="10" fillId="0" borderId="11" xfId="0" applyFont="1" applyBorder="1" applyAlignment="1">
      <alignment horizontal="left" vertical="center" indent="1"/>
    </xf>
    <xf numFmtId="0" fontId="10" fillId="0" borderId="14" xfId="0" applyFont="1" applyBorder="1" applyAlignment="1">
      <alignment horizontal="left" vertical="center" indent="3"/>
    </xf>
    <xf numFmtId="0" fontId="10" fillId="0" borderId="11" xfId="0" applyFont="1" applyBorder="1" applyAlignment="1">
      <alignment horizontal="left" vertical="center" wrapText="1" indent="1"/>
    </xf>
    <xf numFmtId="0" fontId="11" fillId="0" borderId="18" xfId="4" applyFont="1" applyBorder="1" applyAlignment="1">
      <alignment horizontal="left" vertical="center" indent="1"/>
    </xf>
    <xf numFmtId="0" fontId="10" fillId="0" borderId="12" xfId="0" applyFont="1" applyBorder="1" applyAlignment="1">
      <alignment horizontal="left" vertical="center" wrapText="1" indent="1"/>
    </xf>
    <xf numFmtId="0" fontId="8" fillId="0" borderId="0" xfId="0" applyFont="1" applyAlignment="1">
      <alignment horizontal="center"/>
    </xf>
    <xf numFmtId="0" fontId="8" fillId="0" borderId="0" xfId="0" applyFont="1"/>
    <xf numFmtId="0" fontId="9" fillId="0" borderId="0" xfId="0" applyFont="1" applyFill="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7" fillId="0" borderId="0" xfId="0" applyFont="1"/>
    <xf numFmtId="0" fontId="17" fillId="0" borderId="9" xfId="0" applyFont="1" applyBorder="1"/>
    <xf numFmtId="0" fontId="18" fillId="0" borderId="0" xfId="0" applyFont="1"/>
    <xf numFmtId="0" fontId="18" fillId="0" borderId="0" xfId="0" quotePrefix="1" applyFont="1"/>
    <xf numFmtId="0" fontId="19" fillId="0" borderId="0" xfId="0" applyFont="1"/>
    <xf numFmtId="0" fontId="18" fillId="0" borderId="4" xfId="0" applyFont="1" applyBorder="1"/>
    <xf numFmtId="0" fontId="8" fillId="0" borderId="4" xfId="0" applyFont="1" applyBorder="1"/>
    <xf numFmtId="0" fontId="10" fillId="0" borderId="11" xfId="0" applyFont="1" applyFill="1" applyBorder="1" applyAlignment="1">
      <alignment horizontal="left" vertical="center" indent="1"/>
    </xf>
    <xf numFmtId="0" fontId="9" fillId="0" borderId="0" xfId="0" applyFont="1" applyFill="1" applyBorder="1" applyAlignment="1">
      <alignment horizontal="left"/>
    </xf>
    <xf numFmtId="1" fontId="9" fillId="0" borderId="17"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166" fontId="8" fillId="0" borderId="0" xfId="0" applyNumberFormat="1" applyFont="1" applyFill="1" applyAlignment="1">
      <alignment horizontal="center" vertical="center" wrapText="1"/>
    </xf>
    <xf numFmtId="164" fontId="8" fillId="0" borderId="0" xfId="1" applyNumberFormat="1" applyFont="1" applyFill="1" applyAlignment="1">
      <alignment horizontal="center" vertical="center"/>
    </xf>
    <xf numFmtId="0" fontId="20" fillId="0" borderId="20" xfId="0" applyFont="1" applyFill="1" applyBorder="1" applyAlignment="1">
      <alignment horizontal="left" indent="1"/>
    </xf>
    <xf numFmtId="0" fontId="8" fillId="0" borderId="0"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Border="1" applyAlignment="1">
      <alignment horizontal="left" vertical="center" wrapText="1"/>
    </xf>
    <xf numFmtId="0" fontId="8" fillId="0" borderId="21" xfId="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8" fillId="0" borderId="0" xfId="1" applyNumberFormat="1" applyFont="1" applyFill="1" applyBorder="1" applyAlignment="1">
      <alignment horizontal="center" vertical="center"/>
    </xf>
    <xf numFmtId="164" fontId="8" fillId="0" borderId="16" xfId="0" applyNumberFormat="1" applyFont="1" applyFill="1" applyBorder="1" applyAlignment="1">
      <alignment horizontal="center" vertical="center" wrapText="1"/>
    </xf>
    <xf numFmtId="164" fontId="9" fillId="0" borderId="16"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0" fontId="10" fillId="0" borderId="14" xfId="0" applyFont="1" applyFill="1" applyBorder="1" applyAlignment="1">
      <alignment horizontal="left" vertical="center" indent="1"/>
    </xf>
    <xf numFmtId="0" fontId="10" fillId="0" borderId="14" xfId="0" applyFont="1" applyFill="1" applyBorder="1" applyAlignment="1">
      <alignment horizontal="left" vertical="center" indent="3"/>
    </xf>
    <xf numFmtId="0" fontId="14" fillId="4" borderId="15" xfId="0" applyFont="1" applyFill="1" applyBorder="1" applyAlignment="1">
      <alignment horizontal="left" vertical="center" indent="1"/>
    </xf>
    <xf numFmtId="0" fontId="14" fillId="4" borderId="14" xfId="0" applyFont="1" applyFill="1" applyBorder="1" applyAlignment="1">
      <alignment horizontal="left" vertical="center" indent="1"/>
    </xf>
    <xf numFmtId="0" fontId="14" fillId="2" borderId="15" xfId="0" applyFont="1" applyFill="1" applyBorder="1" applyAlignment="1">
      <alignment horizontal="left" vertical="center" indent="1"/>
    </xf>
    <xf numFmtId="0" fontId="14" fillId="2" borderId="14" xfId="0" applyFont="1" applyFill="1" applyBorder="1" applyAlignment="1">
      <alignment horizontal="left" vertical="center" indent="1"/>
    </xf>
  </cellXfs>
  <cellStyles count="22">
    <cellStyle name="Comma 2" xfId="7" xr:uid="{7343DD6F-2EA7-4DAE-AF1D-AE49F7090136}"/>
    <cellStyle name="Comma 2 2" xfId="16" xr:uid="{D467EFC5-400F-4116-8D63-BC83D8E08278}"/>
    <cellStyle name="Comma 3" xfId="6" xr:uid="{97FEAE75-C2F3-41AE-85B2-D123D8FD2C55}"/>
    <cellStyle name="Comma 4" xfId="15" xr:uid="{4A772CF1-FF76-479E-88EF-6378737B88FC}"/>
    <cellStyle name="Currency" xfId="1" builtinId="4"/>
    <cellStyle name="Currency 2" xfId="9" xr:uid="{E007AE8E-6484-4582-BC15-4C3BBEFA7F40}"/>
    <cellStyle name="Currency 2 2" xfId="18" xr:uid="{3182A524-CA45-4FFB-9B85-CA3BCD33EF16}"/>
    <cellStyle name="Currency 3" xfId="8" xr:uid="{AE1FF9CF-A01A-4057-8D93-7BB47BD39970}"/>
    <cellStyle name="Currency 4" xfId="17" xr:uid="{72A1E345-D6E1-441B-9DD2-5EE92099F371}"/>
    <cellStyle name="Hyperlink" xfId="4" builtinId="8"/>
    <cellStyle name="Hyperlink 2" xfId="13" xr:uid="{833F2F3A-8B11-4DDF-8DB1-2BC539451602}"/>
    <cellStyle name="Normal" xfId="0" builtinId="0"/>
    <cellStyle name="Normal 2" xfId="10" xr:uid="{E9DC45FB-8B0B-4ED1-B263-89C794A1026E}"/>
    <cellStyle name="Normal 2 2" xfId="19" xr:uid="{64179B74-5F6C-45CA-8C51-2E618397F115}"/>
    <cellStyle name="Normal 3" xfId="5" xr:uid="{428271CB-6738-4498-920B-6AC9B21EA295}"/>
    <cellStyle name="Normal 4" xfId="14" xr:uid="{24D235FA-060D-4C18-BBFE-DD640C027260}"/>
    <cellStyle name="Normal 5" xfId="3" xr:uid="{3020D67D-3F3D-4106-96D0-32270E144C51}"/>
    <cellStyle name="Percent" xfId="2" builtinId="5"/>
    <cellStyle name="Percent 2" xfId="12" xr:uid="{34779E4B-3548-482D-BC38-542B293991F5}"/>
    <cellStyle name="Percent 2 2" xfId="21" xr:uid="{E1412F4C-34D8-48D5-92A8-E81C420F1A40}"/>
    <cellStyle name="Percent 3" xfId="11" xr:uid="{D21467C3-8A49-4E89-9FAB-5997A8B7B98C}"/>
    <cellStyle name="Percent 4" xfId="20" xr:uid="{9C9FCDA0-EEB6-42A4-B73C-3FBBC34A1DC3}"/>
  </cellStyles>
  <dxfs count="36">
    <dxf>
      <numFmt numFmtId="1" formatCode="0"/>
    </dxf>
    <dxf>
      <numFmt numFmtId="1" formatCode="0"/>
    </dxf>
    <dxf>
      <numFmt numFmtId="1" formatCode="0"/>
    </dxf>
    <dxf>
      <numFmt numFmtId="1" formatCode="0"/>
    </dxf>
    <dxf>
      <numFmt numFmtId="1" formatCode="0"/>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border>
        <bottom style="thin">
          <color indexed="64"/>
        </bottom>
      </border>
    </dxf>
    <dxf>
      <border>
        <bottom style="thin">
          <color indexed="64"/>
        </bottom>
      </border>
    </dxf>
    <dxf>
      <border>
        <bottom style="thin">
          <color indexed="64"/>
        </bottom>
      </border>
    </dxf>
    <dxf>
      <fill>
        <patternFill patternType="solid">
          <bgColor theme="9" tint="0.79998168889431442"/>
        </patternFill>
      </fill>
    </dxf>
    <dxf>
      <border>
        <top style="thin">
          <color indexed="64"/>
        </top>
      </border>
    </dxf>
    <dxf>
      <border>
        <top style="thin">
          <color indexed="64"/>
        </top>
      </border>
    </dxf>
    <dxf>
      <fill>
        <patternFill patternType="solid">
          <bgColor theme="9" tint="0.79998168889431442"/>
        </patternFill>
      </fill>
    </dxf>
    <dxf>
      <border>
        <bottom style="thin">
          <color indexed="64"/>
        </bottom>
      </border>
    </dxf>
    <dxf>
      <border>
        <bottom style="thin">
          <color indexed="64"/>
        </bottom>
      </border>
    </dxf>
    <dxf>
      <border>
        <bottom style="thin">
          <color indexed="64"/>
        </bottom>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patternType="none">
          <bgColor auto="1"/>
        </patternFill>
      </fill>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colors>
    <mruColors>
      <color rgb="FFFFCCCC"/>
      <color rgb="FFCCFFFF"/>
      <color rgb="FFFAD5C7"/>
      <color rgb="FF293630"/>
      <color rgb="FF60606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upport.microsoft.com/en-us/office/create-a-pivottable-to-analyze-worksheet-data-a9a84538-bfe9-40a9-a8e9-f99134456576" TargetMode="External"/></Relationships>
</file>

<file path=xl/drawings/drawing1.xml><?xml version="1.0" encoding="utf-8"?>
<xdr:wsDr xmlns:xdr="http://schemas.openxmlformats.org/drawingml/2006/spreadsheetDrawing" xmlns:a="http://schemas.openxmlformats.org/drawingml/2006/main">
  <xdr:twoCellAnchor>
    <xdr:from>
      <xdr:col>1</xdr:col>
      <xdr:colOff>190500</xdr:colOff>
      <xdr:row>2</xdr:row>
      <xdr:rowOff>0</xdr:rowOff>
    </xdr:from>
    <xdr:to>
      <xdr:col>7</xdr:col>
      <xdr:colOff>542925</xdr:colOff>
      <xdr:row>41</xdr:row>
      <xdr:rowOff>19050</xdr:rowOff>
    </xdr:to>
    <xdr:sp macro="" textlink="">
      <xdr:nvSpPr>
        <xdr:cNvPr id="2" name="TextBox 1">
          <a:extLst>
            <a:ext uri="{FF2B5EF4-FFF2-40B4-BE49-F238E27FC236}">
              <a16:creationId xmlns:a16="http://schemas.microsoft.com/office/drawing/2014/main" id="{BD2AA444-EDA7-439F-96FE-50450A2D1FB9}"/>
            </a:ext>
          </a:extLst>
        </xdr:cNvPr>
        <xdr:cNvSpPr txBox="1"/>
      </xdr:nvSpPr>
      <xdr:spPr>
        <a:xfrm>
          <a:off x="800100" y="381000"/>
          <a:ext cx="4010025" cy="7448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b="0" i="0" baseline="0">
              <a:solidFill>
                <a:srgbClr val="606060"/>
              </a:solidFill>
              <a:effectLst/>
              <a:latin typeface="+mn-lt"/>
              <a:ea typeface="+mn-ea"/>
              <a:cs typeface="+mn-cs"/>
            </a:rPr>
            <a:t>	</a:t>
          </a:r>
          <a:r>
            <a:rPr lang="en-US" sz="1100" b="1" i="0" baseline="0">
              <a:solidFill>
                <a:schemeClr val="tx1"/>
              </a:solidFill>
              <a:effectLst/>
              <a:latin typeface="+mn-lt"/>
              <a:ea typeface="+mn-ea"/>
              <a:cs typeface="+mn-cs"/>
            </a:rPr>
            <a:t>HOW TO USE THIS PIVOT TABLE</a:t>
          </a:r>
          <a:endParaRPr lang="en-US" b="1">
            <a:solidFill>
              <a:schemeClr val="tx1"/>
            </a:solidFill>
            <a:effectLst/>
          </a:endParaRPr>
        </a:p>
        <a:p>
          <a:pPr eaLnBrk="1" fontAlgn="auto" latinLnBrk="0" hangingPunct="1"/>
          <a:r>
            <a:rPr lang="en-US" sz="1100" b="0" i="0" baseline="0">
              <a:solidFill>
                <a:schemeClr val="tx1"/>
              </a:solidFill>
              <a:effectLst/>
              <a:latin typeface="+mn-lt"/>
              <a:ea typeface="+mn-ea"/>
              <a:cs typeface="+mn-cs"/>
            </a:rPr>
            <a:t>This PivotTable can be used to adapt hospital community benefit spending data to the specific interests of the user by using filters. For more information about how to use this PivotTable, review the following steps, or visit the Microsot PivotTable Support Page linked below.</a:t>
          </a:r>
        </a:p>
        <a:p>
          <a:pPr eaLnBrk="1" fontAlgn="auto" latinLnBrk="0" hangingPunct="1"/>
          <a:endParaRPr lang="en-US">
            <a:solidFill>
              <a:schemeClr val="tx1"/>
            </a:solidFill>
            <a:effectLst/>
          </a:endParaRPr>
        </a:p>
        <a:p>
          <a:pPr eaLnBrk="1" fontAlgn="auto" latinLnBrk="0" hangingPunct="1"/>
          <a:r>
            <a:rPr lang="en-US" sz="1100" b="1" i="0" baseline="0">
              <a:solidFill>
                <a:schemeClr val="tx1"/>
              </a:solidFill>
              <a:effectLst/>
              <a:latin typeface="+mn-lt"/>
              <a:ea typeface="+mn-ea"/>
              <a:cs typeface="+mn-cs"/>
            </a:rPr>
            <a:t>1. </a:t>
          </a:r>
          <a:r>
            <a:rPr lang="en-US" sz="1100" b="0" i="0" baseline="0">
              <a:solidFill>
                <a:schemeClr val="tx1"/>
              </a:solidFill>
              <a:effectLst/>
              <a:latin typeface="+mn-lt"/>
              <a:ea typeface="+mn-ea"/>
              <a:cs typeface="+mn-cs"/>
            </a:rPr>
            <a:t>Click anywhere on the PivotTable to activate the PivotTable fields dialog box on the right side of the table or select PivotTable analyze and click the fields list button.</a:t>
          </a:r>
        </a:p>
        <a:p>
          <a:pPr eaLnBrk="1" fontAlgn="auto" latinLnBrk="0" hangingPunct="1"/>
          <a:endParaRPr lang="en-US">
            <a:solidFill>
              <a:schemeClr val="tx1"/>
            </a:solidFill>
            <a:effectLst/>
          </a:endParaRPr>
        </a:p>
        <a:p>
          <a:pPr eaLnBrk="1" fontAlgn="auto" latinLnBrk="0" hangingPunct="1"/>
          <a:r>
            <a:rPr lang="en-US" sz="1100" b="1" i="0" baseline="0">
              <a:solidFill>
                <a:schemeClr val="tx1"/>
              </a:solidFill>
              <a:effectLst/>
              <a:latin typeface="+mn-lt"/>
              <a:ea typeface="+mn-ea"/>
              <a:cs typeface="+mn-cs"/>
            </a:rPr>
            <a:t>2. </a:t>
          </a:r>
          <a:r>
            <a:rPr lang="en-US" sz="1100" b="0" i="0" baseline="0">
              <a:solidFill>
                <a:schemeClr val="tx1"/>
              </a:solidFill>
              <a:effectLst/>
              <a:latin typeface="+mn-lt"/>
              <a:ea typeface="+mn-ea"/>
              <a:cs typeface="+mn-cs"/>
            </a:rPr>
            <a:t>From the list of fields in the PivotTable fields dialog box, drag and drop the fields you want to include into the rows and columns areas below. The table is populated with Hospital Short Name in the rows area and Fiscal Year in the columns area.</a:t>
          </a:r>
        </a:p>
        <a:p>
          <a:pPr eaLnBrk="1" fontAlgn="auto" latinLnBrk="0" hangingPunct="1"/>
          <a:endParaRPr lang="en-US">
            <a:solidFill>
              <a:schemeClr val="tx1"/>
            </a:solidFill>
            <a:effectLst/>
          </a:endParaRPr>
        </a:p>
        <a:p>
          <a:pPr eaLnBrk="1" fontAlgn="auto" latinLnBrk="0" hangingPunct="1"/>
          <a:r>
            <a:rPr lang="en-US" sz="1100" b="1" i="0" baseline="0">
              <a:solidFill>
                <a:schemeClr val="tx1"/>
              </a:solidFill>
              <a:effectLst/>
              <a:latin typeface="+mn-lt"/>
              <a:ea typeface="+mn-ea"/>
              <a:cs typeface="+mn-cs"/>
            </a:rPr>
            <a:t>3. </a:t>
          </a:r>
          <a:r>
            <a:rPr lang="en-US" sz="1100" b="0" i="0" baseline="0">
              <a:solidFill>
                <a:schemeClr val="tx1"/>
              </a:solidFill>
              <a:effectLst/>
              <a:latin typeface="+mn-lt"/>
              <a:ea typeface="+mn-ea"/>
              <a:cs typeface="+mn-cs"/>
            </a:rPr>
            <a:t>From the list of fields in the PivotTable fields dialog box, drag the field that you want to perform computation on and drop it in the values area. This generates a calculated default result for the field. The table is populated with the sums of the Total Community Benefit field for each hospital, or the total amount each hospital spent on community benefit by fiscal year. To remove a field from the values area, drag and drop it in the PivotTable fields area. </a:t>
          </a:r>
        </a:p>
        <a:p>
          <a:pPr eaLnBrk="1" fontAlgn="auto" latinLnBrk="0" hangingPunct="1"/>
          <a:r>
            <a:rPr lang="en-US" sz="1100" b="0" i="0" baseline="0">
              <a:solidFill>
                <a:schemeClr val="tx1"/>
              </a:solidFill>
              <a:effectLst/>
              <a:latin typeface="+mn-lt"/>
              <a:ea typeface="+mn-ea"/>
              <a:cs typeface="+mn-cs"/>
            </a:rPr>
            <a:t>  </a:t>
          </a:r>
          <a:endParaRPr lang="en-US">
            <a:solidFill>
              <a:schemeClr val="tx1"/>
            </a:solidFill>
            <a:effectLst/>
          </a:endParaRPr>
        </a:p>
        <a:p>
          <a:pPr eaLnBrk="1" fontAlgn="auto" latinLnBrk="0" hangingPunct="1"/>
          <a:r>
            <a:rPr lang="en-US" sz="1100" b="1" i="0" baseline="0">
              <a:solidFill>
                <a:schemeClr val="tx1"/>
              </a:solidFill>
              <a:effectLst/>
              <a:latin typeface="+mn-lt"/>
              <a:ea typeface="+mn-ea"/>
              <a:cs typeface="+mn-cs"/>
            </a:rPr>
            <a:t>4. </a:t>
          </a:r>
          <a:r>
            <a:rPr lang="en-US" sz="1100" b="0" i="0" baseline="0">
              <a:solidFill>
                <a:schemeClr val="tx1"/>
              </a:solidFill>
              <a:effectLst/>
              <a:latin typeface="+mn-lt"/>
              <a:ea typeface="+mn-ea"/>
              <a:cs typeface="+mn-cs"/>
            </a:rPr>
            <a:t>To change from the default to a different type of calculation, use the default result's pull-down menu and click on value field settings, which is the last option. From here you may choose which calculation functions (count, sum, max, etc.) you would like to use for this field.</a:t>
          </a:r>
        </a:p>
        <a:p>
          <a:pPr eaLnBrk="1" fontAlgn="auto" latinLnBrk="0" hangingPunct="1"/>
          <a:endParaRPr lang="en-US">
            <a:solidFill>
              <a:schemeClr val="tx1"/>
            </a:solidFill>
            <a:effectLst/>
          </a:endParaRPr>
        </a:p>
        <a:p>
          <a:pPr eaLnBrk="1" fontAlgn="auto" latinLnBrk="0" hangingPunct="1"/>
          <a:r>
            <a:rPr lang="en-US" sz="1100" b="1" i="0" baseline="0">
              <a:solidFill>
                <a:schemeClr val="tx1"/>
              </a:solidFill>
              <a:effectLst/>
              <a:latin typeface="+mn-lt"/>
              <a:ea typeface="+mn-ea"/>
              <a:cs typeface="+mn-cs"/>
            </a:rPr>
            <a:t>5. </a:t>
          </a:r>
          <a:r>
            <a:rPr lang="en-US" sz="1100" b="0" i="0" baseline="0">
              <a:solidFill>
                <a:schemeClr val="tx1"/>
              </a:solidFill>
              <a:effectLst/>
              <a:latin typeface="+mn-lt"/>
              <a:ea typeface="+mn-ea"/>
              <a:cs typeface="+mn-cs"/>
            </a:rPr>
            <a:t>By default, the PivotTable pulls data for the most recent five fiscal years and hospitals but is filtered to show data from the past five years. If you want to limit your query to certain fiscal years or hospitals, use the dropdown arrows and click on the ones you want to exclude. You may also clear (select all) and and select only those that you need. </a:t>
          </a:r>
        </a:p>
        <a:p>
          <a:pPr eaLnBrk="1" fontAlgn="auto" latinLnBrk="0" hangingPunct="1"/>
          <a:endParaRPr lang="en-US" sz="1100" b="0" i="0" baseline="0">
            <a:solidFill>
              <a:schemeClr val="tx1"/>
            </a:solidFill>
            <a:effectLst/>
            <a:latin typeface="+mn-lt"/>
            <a:ea typeface="+mn-ea"/>
            <a:cs typeface="+mn-cs"/>
          </a:endParaRPr>
        </a:p>
        <a:p>
          <a:pPr eaLnBrk="1" fontAlgn="auto" latinLnBrk="0" hangingPunct="1"/>
          <a:r>
            <a:rPr lang="en-US" sz="1100" b="0" i="0" baseline="0">
              <a:solidFill>
                <a:schemeClr val="tx1"/>
              </a:solidFill>
              <a:effectLst/>
              <a:latin typeface="+mn-lt"/>
              <a:ea typeface="+mn-ea"/>
              <a:cs typeface="+mn-cs"/>
            </a:rPr>
            <a:t>PivotTables are powerful analytical tools. For more information on all the features of a PivotTable, click the icon below </a:t>
          </a:r>
          <a:r>
            <a:rPr lang="en-US" sz="1100">
              <a:solidFill>
                <a:schemeClr val="tx1"/>
              </a:solidFill>
              <a:effectLst/>
              <a:latin typeface="+mn-lt"/>
              <a:ea typeface="+mn-ea"/>
              <a:cs typeface="+mn-cs"/>
            </a:rPr>
            <a:t>to visit the Microsoft</a:t>
          </a:r>
          <a:r>
            <a:rPr lang="en-US" sz="1100" baseline="0">
              <a:solidFill>
                <a:schemeClr val="tx1"/>
              </a:solidFill>
              <a:effectLst/>
              <a:latin typeface="+mn-lt"/>
              <a:ea typeface="+mn-ea"/>
              <a:cs typeface="+mn-cs"/>
            </a:rPr>
            <a:t> PivotTable support page</a:t>
          </a:r>
          <a:r>
            <a:rPr lang="en-US" sz="1100" b="0" i="0" baseline="0">
              <a:solidFill>
                <a:schemeClr val="tx1"/>
              </a:solidFill>
              <a:effectLst/>
              <a:latin typeface="+mn-lt"/>
              <a:ea typeface="+mn-ea"/>
              <a:cs typeface="+mn-cs"/>
            </a:rPr>
            <a:t>.</a:t>
          </a:r>
          <a:br>
            <a:rPr lang="en-US" sz="1100" b="0" i="0" baseline="0">
              <a:solidFill>
                <a:schemeClr val="tx1"/>
              </a:solidFill>
              <a:effectLst/>
              <a:latin typeface="+mn-lt"/>
              <a:ea typeface="+mn-ea"/>
              <a:cs typeface="+mn-cs"/>
            </a:rPr>
          </a:br>
          <a:r>
            <a:rPr lang="en-US" sz="900" b="0" i="0" baseline="0">
              <a:solidFill>
                <a:schemeClr val="dk1"/>
              </a:solidFill>
              <a:effectLst/>
              <a:latin typeface="+mn-lt"/>
              <a:ea typeface="+mn-ea"/>
              <a:cs typeface="+mn-cs"/>
            </a:rPr>
            <a:t> </a:t>
          </a:r>
          <a:endParaRPr lang="en-US" sz="900">
            <a:effectLst/>
          </a:endParaRPr>
        </a:p>
        <a:p>
          <a:pPr algn="ctr" eaLnBrk="1" fontAlgn="auto" latinLnBrk="0" hangingPunct="1"/>
          <a:r>
            <a:rPr lang="en-US" sz="1100" b="1">
              <a:solidFill>
                <a:schemeClr val="accent5"/>
              </a:solidFill>
              <a:effectLst/>
              <a:latin typeface="+mn-lt"/>
              <a:ea typeface="+mn-ea"/>
              <a:cs typeface="+mn-cs"/>
            </a:rPr>
            <a:t>* Clicking this link will take you to a webpage not supported or owned by Oregon Health Authority.</a:t>
          </a:r>
          <a:endParaRPr lang="en-US" b="1">
            <a:solidFill>
              <a:schemeClr val="accent5"/>
            </a:solidFill>
            <a:effectLst/>
          </a:endParaRPr>
        </a:p>
        <a:p>
          <a:pPr eaLnBrk="1" fontAlgn="auto" latinLnBrk="0" hangingPunct="1"/>
          <a:endParaRPr lang="en-US" sz="1100" b="0" i="0" baseline="0">
            <a:solidFill>
              <a:schemeClr val="dk1"/>
            </a:solidFill>
            <a:effectLst/>
            <a:latin typeface="+mn-lt"/>
            <a:ea typeface="+mn-ea"/>
            <a:cs typeface="+mn-cs"/>
          </a:endParaRPr>
        </a:p>
      </xdr:txBody>
    </xdr:sp>
    <xdr:clientData/>
  </xdr:twoCellAnchor>
  <xdr:twoCellAnchor editAs="oneCell">
    <xdr:from>
      <xdr:col>2</xdr:col>
      <xdr:colOff>304800</xdr:colOff>
      <xdr:row>43</xdr:row>
      <xdr:rowOff>104775</xdr:rowOff>
    </xdr:from>
    <xdr:to>
      <xdr:col>6</xdr:col>
      <xdr:colOff>550688</xdr:colOff>
      <xdr:row>50</xdr:row>
      <xdr:rowOff>150642</xdr:rowOff>
    </xdr:to>
    <xdr:pic>
      <xdr:nvPicPr>
        <xdr:cNvPr id="5" name="Picture 4">
          <a:hlinkClick xmlns:r="http://schemas.openxmlformats.org/officeDocument/2006/relationships" r:id="rId1"/>
          <a:extLst>
            <a:ext uri="{FF2B5EF4-FFF2-40B4-BE49-F238E27FC236}">
              <a16:creationId xmlns:a16="http://schemas.microsoft.com/office/drawing/2014/main" id="{DD35C70D-D911-4290-B69E-4BC7DF0E0B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0" y="8296275"/>
          <a:ext cx="2674763" cy="1379367"/>
        </a:xfrm>
        <a:prstGeom prst="rect">
          <a:avLst/>
        </a:prstGeom>
      </xdr:spPr>
    </xdr:pic>
    <xdr:clientData/>
  </xdr:twoCellAnchor>
  <xdr:twoCellAnchor>
    <xdr:from>
      <xdr:col>1</xdr:col>
      <xdr:colOff>190500</xdr:colOff>
      <xdr:row>41</xdr:row>
      <xdr:rowOff>38100</xdr:rowOff>
    </xdr:from>
    <xdr:to>
      <xdr:col>7</xdr:col>
      <xdr:colOff>504825</xdr:colOff>
      <xdr:row>43</xdr:row>
      <xdr:rowOff>9525</xdr:rowOff>
    </xdr:to>
    <xdr:sp macro="" textlink="">
      <xdr:nvSpPr>
        <xdr:cNvPr id="6" name="TextBox 5">
          <a:extLst>
            <a:ext uri="{FF2B5EF4-FFF2-40B4-BE49-F238E27FC236}">
              <a16:creationId xmlns:a16="http://schemas.microsoft.com/office/drawing/2014/main" id="{3A186203-E002-4CFC-A18A-DBE39068CAA5}"/>
            </a:ext>
          </a:extLst>
        </xdr:cNvPr>
        <xdr:cNvSpPr txBox="1"/>
      </xdr:nvSpPr>
      <xdr:spPr>
        <a:xfrm>
          <a:off x="800100" y="7848600"/>
          <a:ext cx="3971925"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Click</a:t>
          </a:r>
          <a:r>
            <a:rPr lang="en-US" sz="1100" baseline="0"/>
            <a:t> the icon</a:t>
          </a:r>
          <a:r>
            <a:rPr lang="en-US" sz="1100"/>
            <a:t> to visit the Microsoft</a:t>
          </a:r>
          <a:r>
            <a:rPr lang="en-US" sz="1100" baseline="0"/>
            <a:t> PivotTable support page.</a:t>
          </a:r>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el Higgins" refreshedDate="45925.615938773146" missingItemsLimit="0" createdVersion="8" refreshedVersion="8" minRefreshableVersion="3" recordCount="888" xr:uid="{72784EB4-5E78-4EE4-9248-76B8BF06B7B9}">
  <cacheSource type="worksheet">
    <worksheetSource ref="A1:AA889" sheet="Data"/>
  </cacheSource>
  <cacheFields count="30">
    <cacheField name="AHA ID" numFmtId="0">
      <sharedItems containsSemiMixedTypes="0" containsString="0" containsNumber="1" containsInteger="1" minValue="6920003" maxValue="9999999"/>
    </cacheField>
    <cacheField name="Hospital Name" numFmtId="0">
      <sharedItems/>
    </cacheField>
    <cacheField name="Hospital Short Name" numFmtId="0">
      <sharedItems count="61">
        <s v="Legacy Emanuel Med Ctr"/>
        <s v="Legacy Good Samaritan Med Ctr"/>
        <s v="Legacy Meridian Park Med Ctr"/>
        <s v="Legacy Mount Hood Med Ctr"/>
        <s v="Legacy Silverton Med Ctr"/>
        <s v="Grande Ronde Hosp"/>
        <s v="Bay Area Hosp"/>
        <s v="Blue Mountain Hosp"/>
        <s v="Coquille Valley Hosp"/>
        <s v="Curry General Hosp"/>
        <s v="Good Shepherd Med Ctr"/>
        <s v="Harney District Hosp"/>
        <s v="Hillsboro Med Ctr"/>
        <s v="Lake District Hosp"/>
        <s v="Lower Umpqua Hosp"/>
        <s v="Mercy Med Ctr"/>
        <s v="OHSU Hospital"/>
        <s v="PeaceHealth Cottage Grove"/>
        <s v="PeaceHealth Peace Harbor"/>
        <s v="PeaceHealth Sacred Heart - RB"/>
        <s v="PeaceHealth Sacred Heart - UD"/>
        <s v="Pioneer Memorial - Heppner"/>
        <s v="Saint Alphonsus - Baker City"/>
        <s v="Saint Alphonsus - Ontario"/>
        <s v="Salem Health West Valley Hosp"/>
        <s v="Salem Hosp"/>
        <s v="Southern Coos Hosp"/>
        <s v="St. Anthony Hosp"/>
        <s v="Wallowa Memorial Hospital"/>
        <s v="Asante Ashland Comm Hosp"/>
        <s v="Asante Rogue Med Ctr"/>
        <s v="Asante Three Rivers Med Ctr"/>
        <s v="Sky Lakes Med Ctr"/>
        <s v="Adventist Columbia Gorge Med Ctr"/>
        <s v="Adventist Portland Med Ctr"/>
        <s v="Adventist Tillamook Med Ctr"/>
        <s v="Columbia Memorial Hosp"/>
        <s v="Good Samaritan Regional Med Ctr"/>
        <s v="Kaiser Sunnyside Med Ctr"/>
        <s v="Kaiser Westside Med Ctr"/>
        <s v="McKenzie-Willamette Med Ctr"/>
        <s v="Providence Hood River Hosp"/>
        <s v="Providence Medford Med Ctr"/>
        <s v="Providence Milwaukie Hosp"/>
        <s v="Providence Newberg Med Ctr"/>
        <s v="Providence Portland Med Ctr"/>
        <s v="Providence Seaside Hosp"/>
        <s v="Providence St. Vincent Med Ctr"/>
        <s v="Providence Willamette Falls"/>
        <s v="Samaritan Albany Hosp"/>
        <s v="Samaritan Lebanon Hosp"/>
        <s v="Samaritan North Lincoln Hosp"/>
        <s v="Samaritan Pacific Comm Hosp"/>
        <s v="Santiam Memorial Hosp"/>
        <s v="Shriners Portland"/>
        <s v="St. Charles - Bend"/>
        <s v="St. Charles - Madras"/>
        <s v="St. Charles - Prineville"/>
        <s v="St. Charles - Redmond"/>
        <s v="Willamette Valley Med Ctr"/>
        <s v="PeaceHealth Sacred Heart UD &amp; RB"/>
      </sharedItems>
    </cacheField>
    <cacheField name="Hospital Type" numFmtId="0">
      <sharedItems count="3">
        <s v="DRG"/>
        <s v="B"/>
        <s v="A"/>
      </sharedItems>
    </cacheField>
    <cacheField name="Critical Access" numFmtId="0">
      <sharedItems/>
    </cacheField>
    <cacheField name="Fiscal Year Reporting Group" numFmtId="0">
      <sharedItems containsSemiMixedTypes="0" containsString="0" containsNumber="1" containsInteger="1" minValue="1" maxValue="5"/>
    </cacheField>
    <cacheField name="Fiscal Year" numFmtId="0">
      <sharedItems containsSemiMixedTypes="0" containsString="0" containsNumber="1" containsInteger="1" minValue="2010" maxValue="2024" count="15">
        <n v="2024"/>
        <n v="2023"/>
        <n v="2022"/>
        <n v="2021"/>
        <n v="2020"/>
        <n v="2019"/>
        <n v="2018"/>
        <n v="2017"/>
        <n v="2016"/>
        <n v="2015"/>
        <n v="2014"/>
        <n v="2013"/>
        <n v="2012"/>
        <n v="2011"/>
        <n v="2010"/>
      </sharedItems>
    </cacheField>
    <cacheField name="Charity Care Net Cost" numFmtId="164">
      <sharedItems containsSemiMixedTypes="0" containsString="0" containsNumber="1" minValue="0" maxValue="39165698"/>
    </cacheField>
    <cacheField name="Medicaid Net Cost" numFmtId="164">
      <sharedItems containsString="0" containsBlank="1" containsNumber="1" minValue="-201072.45685702801" maxValue="179402766"/>
    </cacheField>
    <cacheField name="Other Public Program Net Cost" numFmtId="164">
      <sharedItems containsSemiMixedTypes="0" containsString="0" containsNumber="1" minValue="0" maxValue="25172209.865470201"/>
    </cacheField>
    <cacheField name="Community Health Improvement Net Cost" numFmtId="164">
      <sharedItems containsString="0" containsBlank="1" containsNumber="1" minValue="-41667.450000000012" maxValue="14539550.645534957"/>
    </cacheField>
    <cacheField name="Research Net Cost" numFmtId="164">
      <sharedItems containsString="0" containsBlank="1" containsNumber="1" minValue="-63413.989708618399" maxValue="74020900"/>
    </cacheField>
    <cacheField name="Health Professions Education Net Cost" numFmtId="0">
      <sharedItems containsString="0" containsBlank="1" containsNumber="1" minValue="0" maxValue="213216840"/>
    </cacheField>
    <cacheField name="Subsidized Health Services Net Cost" numFmtId="0">
      <sharedItems containsSemiMixedTypes="0" containsString="0" containsNumber="1" minValue="0" maxValue="45906928"/>
    </cacheField>
    <cacheField name="Cash and In-Kind Net Cost" numFmtId="164">
      <sharedItems containsString="0" containsBlank="1" containsNumber="1" minValue="0" maxValue="11253144"/>
    </cacheField>
    <cacheField name="Community Building Net Cost" numFmtId="164">
      <sharedItems containsString="0" containsBlank="1" containsNumber="1" minValue="-37450" maxValue="3768257"/>
    </cacheField>
    <cacheField name="Community Benefit Operations Net Cost" numFmtId="164">
      <sharedItems containsString="0" containsBlank="1" containsNumber="1" minValue="0" maxValue="7885285.3700000001"/>
    </cacheField>
    <cacheField name="Total Community Benefit" numFmtId="164">
      <sharedItems containsSemiMixedTypes="0" containsString="0" containsNumber="1" minValue="106026" maxValue="441483069.57999998"/>
    </cacheField>
    <cacheField name="Gross Hospital Patient Revenue" numFmtId="164">
      <sharedItems containsBlank="1" containsMixedTypes="1" containsNumber="1" minValue="6770435" maxValue="7380597273.5"/>
    </cacheField>
    <cacheField name="Net Patient Revenue" numFmtId="164">
      <sharedItems containsBlank="1" containsMixedTypes="1" containsNumber="1" minValue="5869527" maxValue="2862927193.0599999"/>
    </cacheField>
    <cacheField name="Total Operating Revenue" numFmtId="0">
      <sharedItems containsString="0" containsBlank="1" containsNumber="1" minValue="6095889" maxValue="3168958204.75"/>
    </cacheField>
    <cacheField name="Net Nonoperating Revenue (Expense)" numFmtId="164">
      <sharedItems containsString="0" containsBlank="1" containsNumber="1" minValue="-67572148" maxValue="263532465.19999999"/>
    </cacheField>
    <cacheField name="Total Operating Expense" numFmtId="0">
      <sharedItems containsString="0" containsBlank="1" containsNumber="1" minValue="7059017" maxValue="3067403336.8400002"/>
    </cacheField>
    <cacheField name="Operating Income" numFmtId="164">
      <sharedItems containsString="0" containsBlank="1" containsNumber="1" minValue="-152496000" maxValue="167313819.25999904"/>
    </cacheField>
    <cacheField name="Operating Margin" numFmtId="165">
      <sharedItems containsString="0" containsBlank="1" containsNumber="1" minValue="-1.3540909305179276" maxValue="0.37737935920161098"/>
    </cacheField>
    <cacheField name="Net Income" numFmtId="164">
      <sharedItems containsString="0" containsBlank="1" containsNumber="1" minValue="-154382000" maxValue="365087333.11000001"/>
    </cacheField>
    <cacheField name="Total Margin" numFmtId="165">
      <sharedItems containsSemiMixedTypes="0" containsString="0" containsNumber="1" minValue="-1.3324150260609595" maxValue="0.37737935920161098"/>
    </cacheField>
    <cacheField name="Direct Spending" numFmtId="0" formula="'Community Benefit Operations Net Cost'+'Community Building Net Cost'+'Cash and In-Kind Net Cost'+'Health Professions Education Net Cost'+'Research Net Cost'+'Community Health Improvement Net Cost'" databaseField="0"/>
    <cacheField name="Unreimbursed Care" numFmtId="0" formula="'Charity Care Net Cost'+'Medicaid Net Cost'+'Other Public Program Net Cost'+'Subsidized Health Services Net Cost'" databaseField="0"/>
    <cacheField name="Percent of Operating Expense" numFmtId="0" formula="'Total Community Benefit'/'Total Operating Expense'" databaseField="0"/>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8">
  <r>
    <n v="6920003"/>
    <s v="Legacy Emanuel Medical Center"/>
    <x v="0"/>
    <x v="0"/>
    <b v="0"/>
    <n v="1"/>
    <x v="0"/>
    <n v="17672028.458832499"/>
    <n v="139909694.29658601"/>
    <n v="6972381.0272048097"/>
    <n v="4569818"/>
    <n v="4037193"/>
    <n v="7731173"/>
    <n v="36392762"/>
    <n v="490160"/>
    <n v="96429"/>
    <n v="428864"/>
    <n v="218300502.78262332"/>
    <n v="2663272000"/>
    <n v="1077348000"/>
    <n v="1236002000"/>
    <n v="694000"/>
    <n v="1252615000"/>
    <n v="-16613000"/>
    <n v="-1.34409167622706E-2"/>
    <n v="-15919000"/>
    <n v="-1.2872201414090401E-2"/>
  </r>
  <r>
    <n v="6920418"/>
    <s v="Legacy Good Samaritan Medical Center"/>
    <x v="1"/>
    <x v="0"/>
    <b v="0"/>
    <n v="1"/>
    <x v="0"/>
    <n v="4738890.50329402"/>
    <n v="32377961.318835601"/>
    <n v="559221.15671622602"/>
    <n v="1684289"/>
    <n v="0"/>
    <n v="4975014"/>
    <n v="332393"/>
    <n v="685950"/>
    <n v="94927"/>
    <n v="172173"/>
    <n v="45620818.97884585"/>
    <n v="1126789000"/>
    <n v="437416000"/>
    <n v="485519000"/>
    <n v="-669000"/>
    <n v="465977000"/>
    <n v="19542000"/>
    <n v="4.0249712163684601E-2"/>
    <n v="18873000"/>
    <n v="3.8925440857997297E-2"/>
  </r>
  <r>
    <n v="6920805"/>
    <s v="Legacy Meridian Park Medical Center"/>
    <x v="2"/>
    <x v="0"/>
    <b v="0"/>
    <n v="1"/>
    <x v="0"/>
    <n v="3180696.1873590802"/>
    <n v="10043636.7537582"/>
    <n v="227591.78363146001"/>
    <n v="891531"/>
    <n v="0"/>
    <n v="895062"/>
    <n v="0"/>
    <n v="913747"/>
    <n v="6344"/>
    <n v="104715"/>
    <n v="16263323.72474874"/>
    <n v="777287000"/>
    <n v="287861000"/>
    <n v="301794000"/>
    <n v="13800"/>
    <n v="277488000"/>
    <n v="24306000"/>
    <n v="8.0538380484701494E-2"/>
    <n v="24319800"/>
    <n v="8.0580422374769603E-2"/>
  </r>
  <r>
    <n v="6920173"/>
    <s v="Legacy Mount Hood Medical Center"/>
    <x v="3"/>
    <x v="0"/>
    <b v="0"/>
    <n v="1"/>
    <x v="0"/>
    <n v="4001190.4430170399"/>
    <n v="22874078.524593901"/>
    <n v="939507.04974161298"/>
    <n v="1141389"/>
    <n v="0"/>
    <n v="1214370"/>
    <n v="1936613"/>
    <n v="282521"/>
    <n v="4313"/>
    <n v="71179"/>
    <n v="32465161.017352555"/>
    <n v="632665000"/>
    <n v="197245000"/>
    <n v="205142000"/>
    <n v="0"/>
    <n v="215473000"/>
    <n v="-10331000"/>
    <n v="-5.03602382739761E-2"/>
    <n v="-10331000"/>
    <n v="-5.03602382739761E-2"/>
  </r>
  <r>
    <n v="6920740"/>
    <s v="Legacy Silverton Medical Center"/>
    <x v="4"/>
    <x v="1"/>
    <b v="0"/>
    <n v="1"/>
    <x v="0"/>
    <n v="4075451.1117704702"/>
    <n v="10432767.346643001"/>
    <n v="717291.14168610296"/>
    <n v="233033"/>
    <n v="0"/>
    <n v="431685"/>
    <n v="1751935"/>
    <n v="187969"/>
    <n v="2792"/>
    <n v="46088"/>
    <n v="17879011.600099571"/>
    <n v="282962000"/>
    <n v="126112000"/>
    <n v="132826000"/>
    <n v="8000"/>
    <n v="140199000"/>
    <n v="-7373000"/>
    <n v="-5.5508710644000397E-2"/>
    <n v="-7365000"/>
    <n v="-5.5445142057003502E-2"/>
  </r>
  <r>
    <n v="6920210"/>
    <s v="Grande Ronde Hospital"/>
    <x v="5"/>
    <x v="2"/>
    <b v="1"/>
    <n v="2"/>
    <x v="0"/>
    <n v="1962697.1775694455"/>
    <n v="0"/>
    <n v="838733.30718272924"/>
    <n v="973636"/>
    <n v="0"/>
    <n v="1352217"/>
    <n v="377938"/>
    <n v="84226"/>
    <n v="0"/>
    <n v="45842"/>
    <n v="5635289.4847521745"/>
    <n v="247469585.87"/>
    <n v="146257218.00000003"/>
    <n v="156871462.00000003"/>
    <n v="7474168"/>
    <n v="155483490"/>
    <n v="1387972.0000000298"/>
    <n v="8.8478298238849184E-3"/>
    <n v="8862140.0000000298"/>
    <n v="5.3923794627213563E-2"/>
  </r>
  <r>
    <n v="6920327"/>
    <s v="Bay Area Hospital"/>
    <x v="6"/>
    <x v="0"/>
    <b v="0"/>
    <n v="3"/>
    <x v="0"/>
    <n v="740072.58678406803"/>
    <n v="17775500.917739399"/>
    <n v="2092371.2887913501"/>
    <n v="762367.59218617703"/>
    <n v="315586.12"/>
    <n v="926681.784570975"/>
    <n v="9639274.0799999908"/>
    <n v="120203.14"/>
    <n v="293212.2980981"/>
    <n v="36758.753137705498"/>
    <n v="32702028.561307762"/>
    <n v="714209259"/>
    <n v="240383932.72999999"/>
    <n v="243999941.72999999"/>
    <n v="1767190"/>
    <n v="250727539"/>
    <n v="-6727597.26999998"/>
    <n v="-2.7572126543556501E-2"/>
    <n v="-4960407.26999998"/>
    <n v="-2.0183363149835199E-2"/>
  </r>
  <r>
    <n v="6920195"/>
    <s v="Blue Mountain Hospital"/>
    <x v="7"/>
    <x v="2"/>
    <b v="1"/>
    <n v="3"/>
    <x v="0"/>
    <n v="304060.48996352497"/>
    <n v="3818761.74686389"/>
    <n v="0"/>
    <n v="0"/>
    <n v="0"/>
    <n v="0"/>
    <n v="0"/>
    <n v="0"/>
    <n v="0"/>
    <n v="0"/>
    <n v="4122822.2368274149"/>
    <n v="45751323"/>
    <n v="29463671"/>
    <n v="31125254"/>
    <n v="7265797"/>
    <n v="32928397"/>
    <n v="-1803143"/>
    <n v="-5.7931832459905401E-2"/>
    <n v="5462654"/>
    <n v="0.14228977477068799"/>
  </r>
  <r>
    <n v="6920105"/>
    <s v="Coquille Valley Hospital"/>
    <x v="8"/>
    <x v="1"/>
    <b v="1"/>
    <n v="3"/>
    <x v="0"/>
    <n v="183274.66104904175"/>
    <n v="129293.14323183428"/>
    <n v="0"/>
    <n v="17539"/>
    <n v="0"/>
    <n v="130837"/>
    <n v="2736202"/>
    <n v="0"/>
    <n v="0"/>
    <n v="181959"/>
    <n v="3379104.8042808762"/>
    <n v="65601837"/>
    <n v="38562833"/>
    <n v="39183177"/>
    <n v="1238835"/>
    <n v="39145854"/>
    <n v="37323"/>
    <n v="9.5252613130374802E-4"/>
    <n v="1276158"/>
    <n v="3.1570867872682831E-2"/>
  </r>
  <r>
    <n v="6920165"/>
    <s v="Curry General Hospital"/>
    <x v="9"/>
    <x v="2"/>
    <b v="1"/>
    <n v="3"/>
    <x v="0"/>
    <n v="170514.55750486601"/>
    <n v="0"/>
    <n v="0"/>
    <n v="6694"/>
    <n v="0"/>
    <n v="87585"/>
    <n v="11049851"/>
    <n v="18050"/>
    <n v="4751"/>
    <n v="20518"/>
    <n v="11357963.557504866"/>
    <n v="132643108"/>
    <n v="69853654"/>
    <n v="70887692"/>
    <n v="0"/>
    <n v="70417068"/>
    <n v="470624"/>
    <n v="6.6390086448293454E-3"/>
    <n v="470624"/>
    <n v="6.6390086448293454E-3"/>
  </r>
  <r>
    <n v="6920175"/>
    <s v="Good Shepherd Medical Center"/>
    <x v="10"/>
    <x v="2"/>
    <b v="1"/>
    <n v="3"/>
    <x v="0"/>
    <n v="3986364.3183201202"/>
    <n v="5986609.0878061298"/>
    <n v="0"/>
    <n v="1038656"/>
    <n v="0"/>
    <n v="1286076"/>
    <n v="41510193"/>
    <n v="389996"/>
    <n v="0"/>
    <n v="1328096"/>
    <n v="55525990.406126246"/>
    <n v="334613647"/>
    <n v="192217616"/>
    <n v="205386335"/>
    <n v="22793630"/>
    <n v="202101220"/>
    <n v="3285115"/>
    <n v="1.59948080284893E-2"/>
    <n v="26078745"/>
    <n v="0.114290248926982"/>
  </r>
  <r>
    <n v="6920075"/>
    <s v="Harney District Hospital"/>
    <x v="11"/>
    <x v="2"/>
    <b v="1"/>
    <n v="3"/>
    <x v="0"/>
    <n v="296753.76011855598"/>
    <n v="2150840.8722762"/>
    <n v="591871.12436445698"/>
    <n v="97203.38"/>
    <n v="0"/>
    <n v="37233.760000000002"/>
    <n v="44617"/>
    <n v="30151.34"/>
    <n v="0"/>
    <n v="0"/>
    <n v="3248671.2367592128"/>
    <n v="53301430"/>
    <n v="34307712"/>
    <n v="35261498"/>
    <n v="1316096"/>
    <n v="37489427"/>
    <n v="-2365191"/>
    <n v="-6.318305024931159E-2"/>
    <n v="-1048214"/>
    <n v="-2.8657270349711904E-2"/>
  </r>
  <r>
    <n v="6920004"/>
    <s v="Hillsboro Medical Center"/>
    <x v="12"/>
    <x v="0"/>
    <b v="0"/>
    <n v="3"/>
    <x v="0"/>
    <n v="5358360.2805850701"/>
    <n v="16112976.7044027"/>
    <n v="1022011.94428763"/>
    <n v="187602.87"/>
    <n v="0"/>
    <n v="7528659.6428035097"/>
    <n v="0"/>
    <n v="93142.9"/>
    <n v="0"/>
    <n v="2279"/>
    <n v="30305033.342078909"/>
    <n v="951863093"/>
    <n v="295175714"/>
    <n v="322974746"/>
    <n v="387566"/>
    <n v="322824433"/>
    <n v="150313"/>
    <n v="4.6540171286333298E-4"/>
    <n v="537879"/>
    <n v="1.6633942176910201E-3"/>
  </r>
  <r>
    <n v="6920231"/>
    <s v="Lake District Hospital"/>
    <x v="13"/>
    <x v="2"/>
    <b v="1"/>
    <n v="3"/>
    <x v="0"/>
    <n v="355456"/>
    <n v="1515616"/>
    <n v="39148"/>
    <n v="902.20999999999901"/>
    <n v="0"/>
    <n v="14245"/>
    <n v="228728"/>
    <n v="0"/>
    <n v="173330.12"/>
    <n v="493.3"/>
    <n v="2327918.63"/>
    <n v="57659557"/>
    <n v="37584479"/>
    <n v="40072368"/>
    <n v="1179882"/>
    <n v="40573525"/>
    <n v="-501157"/>
    <n v="-1.2506298604564621E-2"/>
    <n v="678725"/>
    <n v="1.6453041955287288E-2"/>
  </r>
  <r>
    <n v="6920614"/>
    <s v="Lower Umpqua Hospital"/>
    <x v="14"/>
    <x v="1"/>
    <b v="1"/>
    <n v="3"/>
    <x v="0"/>
    <n v="401228.98728620698"/>
    <n v="2325964.84682445"/>
    <n v="0"/>
    <n v="3200"/>
    <n v="0"/>
    <n v="78275"/>
    <n v="3488507"/>
    <n v="102139"/>
    <n v="25669"/>
    <n v="0"/>
    <n v="6424983.8341106568"/>
    <n v="57582108"/>
    <n v="31545136"/>
    <n v="36678461"/>
    <n v="5703015"/>
    <n v="39465149"/>
    <n v="-2786688"/>
    <n v="-7.5976143055729597E-2"/>
    <n v="2916327"/>
    <n v="6.8811359944141601E-2"/>
  </r>
  <r>
    <n v="6920620"/>
    <s v="Mercy Medical Center"/>
    <x v="15"/>
    <x v="0"/>
    <b v="0"/>
    <n v="3"/>
    <x v="0"/>
    <n v="1313476.7290000001"/>
    <n v="17185585.136"/>
    <n v="0"/>
    <n v="1243800"/>
    <n v="0"/>
    <n v="3609165"/>
    <n v="202500"/>
    <n v="148133"/>
    <n v="90"/>
    <n v="6720"/>
    <n v="23709469.864999998"/>
    <n v="1008552434.64"/>
    <n v="317696292.63999999"/>
    <n v="367741089.63999999"/>
    <n v="30138490"/>
    <n v="347098512.94"/>
    <n v="20642576.699999999"/>
    <n v="5.6133451717913903E-2"/>
    <n v="50781066.700000003"/>
    <n v="0.127629235825439"/>
  </r>
  <r>
    <n v="6920570"/>
    <s v="Oregon Health &amp; Science University Hospital"/>
    <x v="16"/>
    <x v="0"/>
    <b v="0"/>
    <n v="3"/>
    <x v="0"/>
    <n v="21702686"/>
    <n v="109182477"/>
    <n v="15158845"/>
    <n v="5752859.5799999898"/>
    <n v="74020900"/>
    <n v="213216840"/>
    <n v="0"/>
    <n v="1126778"/>
    <n v="1315530"/>
    <n v="6154"/>
    <n v="441483069.57999998"/>
    <n v="7380597273.5"/>
    <n v="2862927193.0599999"/>
    <n v="3168958204.75"/>
    <n v="263532465.19999999"/>
    <n v="3067403336.8400002"/>
    <n v="101554867.91"/>
    <n v="3.20467678487453E-2"/>
    <n v="365087333.11000001"/>
    <n v="0.106362221551302"/>
  </r>
  <r>
    <n v="6920125"/>
    <s v="PeaceHealth Cottage Grove Community Medical Center"/>
    <x v="17"/>
    <x v="1"/>
    <b v="1"/>
    <n v="3"/>
    <x v="0"/>
    <n v="1059696.0477284"/>
    <n v="766210.12620759103"/>
    <n v="438207.12319678901"/>
    <n v="0"/>
    <n v="0"/>
    <n v="0"/>
    <n v="0"/>
    <n v="60000"/>
    <n v="0"/>
    <n v="0"/>
    <n v="2324113.2971327798"/>
    <n v="91523115.739999995"/>
    <n v="53177950.740000002"/>
    <n v="55407512.907881901"/>
    <n v="-60861.87"/>
    <n v="53430193.414846703"/>
    <n v="1977319.49303512"/>
    <n v="3.5686848033091301E-2"/>
    <n v="1916457.6230351201"/>
    <n v="3.4626442379023202E-2"/>
  </r>
  <r>
    <n v="6920163"/>
    <s v="PeaceHealth Peace Harbor Medical Center"/>
    <x v="18"/>
    <x v="1"/>
    <b v="1"/>
    <n v="3"/>
    <x v="0"/>
    <n v="1937828.5313098"/>
    <n v="3249668.4218655298"/>
    <n v="1089844.9455112801"/>
    <n v="0"/>
    <n v="0"/>
    <n v="0"/>
    <n v="397634"/>
    <n v="24932"/>
    <n v="0"/>
    <n v="0"/>
    <n v="6699907.8986866102"/>
    <n v="186463588.40000001"/>
    <n v="109268902.40000001"/>
    <n v="114236894.88"/>
    <n v="28886.01"/>
    <n v="124323028.34999999"/>
    <n v="-10086133.470000001"/>
    <n v="-8.8291383275035301E-2"/>
    <n v="-10057247.460000001"/>
    <n v="-8.8016266826914602E-2"/>
  </r>
  <r>
    <n v="6920051"/>
    <s v="PeaceHealth Sacred Heart Medical Center - RiverBend"/>
    <x v="19"/>
    <x v="0"/>
    <b v="0"/>
    <n v="3"/>
    <x v="0"/>
    <n v="8420986.1407955196"/>
    <n v="45016753.155503497"/>
    <n v="9386399.2692297604"/>
    <n v="4915874"/>
    <n v="7175"/>
    <n v="68058"/>
    <n v="25504332"/>
    <n v="2038735"/>
    <n v="0"/>
    <n v="0"/>
    <n v="95358312.56552878"/>
    <n v="3029438066.1599998"/>
    <n v="913514073.15999997"/>
    <n v="937195816.15712595"/>
    <n v="-16482955.109999999"/>
    <n v="904804275.54916799"/>
    <n v="32391541.007958099"/>
    <n v="3.4562190792502903E-2"/>
    <n v="15908585.8979581"/>
    <n v="1.7278552924595E-2"/>
  </r>
  <r>
    <n v="6920160"/>
    <s v="PeaceHealth Sacred Heart Medical Center - University District"/>
    <x v="20"/>
    <x v="0"/>
    <b v="0"/>
    <n v="3"/>
    <x v="0"/>
    <n v="3270857.2033798024"/>
    <n v="14772177.619094711"/>
    <n v="1525321.7318145556"/>
    <n v="0"/>
    <n v="0"/>
    <n v="0"/>
    <n v="0"/>
    <n v="0"/>
    <n v="0"/>
    <n v="0"/>
    <n v="19568356.554289069"/>
    <n v="140530355.84999999"/>
    <n v="47271150.850000001"/>
    <n v="48254615.977052003"/>
    <n v="-429931.87"/>
    <n v="73376654.7397421"/>
    <n v="-25122038.762690101"/>
    <n v="-0.52061420972943095"/>
    <n v="-25551970.632690102"/>
    <n v="-0.53428414865206297"/>
  </r>
  <r>
    <n v="6920172"/>
    <s v="Pioneer Memorial Hospital - Heppner"/>
    <x v="21"/>
    <x v="2"/>
    <b v="1"/>
    <n v="3"/>
    <x v="0"/>
    <n v="484794.83477411501"/>
    <n v="2514658.7569933501"/>
    <n v="0"/>
    <n v="57770"/>
    <n v="0"/>
    <n v="0"/>
    <n v="1099593.28119697"/>
    <n v="23680"/>
    <n v="20414"/>
    <n v="6642"/>
    <n v="4207552.8729644353"/>
    <n v="14961669"/>
    <n v="14476375"/>
    <n v="14733253"/>
    <n v="5269698"/>
    <n v="21271206"/>
    <n v="-6537953"/>
    <n v="-0.44375488563184201"/>
    <n v="-1268255"/>
    <n v="-6.3403394829093004E-2"/>
  </r>
  <r>
    <n v="6920060"/>
    <s v="Saint Alphonsus Medical Center - Baker City"/>
    <x v="22"/>
    <x v="2"/>
    <b v="1"/>
    <n v="3"/>
    <x v="0"/>
    <n v="531508.54092505504"/>
    <n v="2598478.8762403419"/>
    <n v="0"/>
    <n v="186852"/>
    <n v="0"/>
    <n v="64983"/>
    <n v="0"/>
    <n v="135000"/>
    <n v="4761"/>
    <n v="39307"/>
    <n v="3560890.4171653967"/>
    <n v="67165345"/>
    <n v="33573348"/>
    <n v="36393845"/>
    <n v="1341703"/>
    <n v="38709406"/>
    <n v="-2315561"/>
    <n v="-6.3625071766943014E-2"/>
    <n v="-973858"/>
    <n v="-2.580744289177939E-2"/>
  </r>
  <r>
    <n v="6920340"/>
    <s v="Saint Alphonsus Medical Center - Ontario"/>
    <x v="23"/>
    <x v="2"/>
    <b v="0"/>
    <n v="3"/>
    <x v="0"/>
    <n v="1378511.4578668301"/>
    <n v="3982546.769109509"/>
    <n v="0"/>
    <n v="347805"/>
    <n v="0"/>
    <n v="125248"/>
    <n v="0"/>
    <n v="17464"/>
    <n v="3753"/>
    <n v="62286"/>
    <n v="5917614.2269763388"/>
    <n v="193994815"/>
    <n v="71563909"/>
    <n v="76062975"/>
    <n v="5244826"/>
    <n v="77337720"/>
    <n v="-1274745"/>
    <n v="-1.6759073649170311E-2"/>
    <n v="3970081"/>
    <n v="4.8827799438334339E-2"/>
  </r>
  <r>
    <n v="6920130"/>
    <s v="Salem Health West Valley Hospital"/>
    <x v="24"/>
    <x v="1"/>
    <b v="1"/>
    <n v="3"/>
    <x v="0"/>
    <n v="1269395.0696503399"/>
    <n v="0"/>
    <n v="0"/>
    <n v="11547"/>
    <n v="0"/>
    <n v="0"/>
    <n v="641085"/>
    <n v="0"/>
    <n v="1589"/>
    <n v="0"/>
    <n v="1923616.0696503399"/>
    <n v="172417635.97999999"/>
    <n v="97485386.980000004"/>
    <n v="99030386.980000004"/>
    <n v="0"/>
    <n v="61658363"/>
    <n v="37372023.979999997"/>
    <n v="0.37737935920161098"/>
    <n v="37372023.979999997"/>
    <n v="0.37737935920161098"/>
  </r>
  <r>
    <n v="6920708"/>
    <s v="Salem Hospital"/>
    <x v="25"/>
    <x v="0"/>
    <b v="0"/>
    <n v="3"/>
    <x v="0"/>
    <n v="18798218.869948801"/>
    <n v="71942132.824384898"/>
    <n v="9154078.5004130304"/>
    <n v="1534471"/>
    <n v="96602"/>
    <n v="7846320"/>
    <n v="45906928"/>
    <n v="710964"/>
    <n v="3497942"/>
    <n v="737935"/>
    <n v="160225592.19474673"/>
    <n v="2875896209"/>
    <n v="1082447157"/>
    <n v="1123717388"/>
    <n v="-1224381"/>
    <n v="1178009723"/>
    <n v="-54292335"/>
    <n v="-4.8314937171729501E-2"/>
    <n v="-55516716"/>
    <n v="-4.9458407004579201E-2"/>
  </r>
  <r>
    <n v="6920065"/>
    <s v="Southern Coos Hospital &amp; Health Center"/>
    <x v="26"/>
    <x v="1"/>
    <b v="1"/>
    <n v="3"/>
    <x v="0"/>
    <n v="227159.55788168"/>
    <n v="0"/>
    <n v="0"/>
    <n v="121717.54000000001"/>
    <n v="0"/>
    <n v="29821"/>
    <n v="1657421.9499999979"/>
    <n v="29496.560000000001"/>
    <n v="4279"/>
    <n v="0"/>
    <n v="2069895.6078816778"/>
    <n v="50098084.600000001"/>
    <n v="31430075.760000002"/>
    <n v="31599879.760000002"/>
    <n v="1746636"/>
    <n v="33177425"/>
    <n v="-1577545.24"/>
    <n v="-4.9922507679820309E-2"/>
    <n v="169090.759999998"/>
    <n v="5.0707174691644007E-3"/>
  </r>
  <r>
    <n v="6920380"/>
    <s v="St. Anthony Hospital"/>
    <x v="27"/>
    <x v="2"/>
    <b v="1"/>
    <n v="3"/>
    <x v="0"/>
    <n v="735794.90209999995"/>
    <n v="2198413.5440000002"/>
    <n v="0"/>
    <n v="302160"/>
    <n v="0"/>
    <n v="324711"/>
    <n v="0"/>
    <n v="373666"/>
    <n v="374021"/>
    <n v="36542"/>
    <n v="4345308.4461000003"/>
    <n v="212709534.41999999"/>
    <n v="102618150.95999999"/>
    <n v="107775743.08"/>
    <n v="18209196.460000001"/>
    <n v="96651067.900000006"/>
    <n v="11124675.18"/>
    <n v="0.103220584354889"/>
    <n v="29333871.640000001"/>
    <n v="0.23283633541520701"/>
  </r>
  <r>
    <n v="6920140"/>
    <s v="Wallowa Memorial Hospital"/>
    <x v="28"/>
    <x v="2"/>
    <b v="1"/>
    <n v="3"/>
    <x v="0"/>
    <n v="426814.24912390602"/>
    <n v="1083912.3435997299"/>
    <n v="602859.08613328403"/>
    <n v="4760.01"/>
    <n v="0"/>
    <n v="101152"/>
    <n v="464633.34990667203"/>
    <n v="3000"/>
    <n v="0"/>
    <n v="0"/>
    <n v="2687131.038763592"/>
    <n v="63320742.710000001"/>
    <n v="39358327"/>
    <n v="39493851"/>
    <n v="2224085"/>
    <n v="38872307"/>
    <n v="621544"/>
    <n v="1.5737741047334199E-2"/>
    <n v="2845629"/>
    <n v="6.8211164617539996E-2"/>
  </r>
  <r>
    <n v="6920025"/>
    <s v="Asante Ashland Community Hospital"/>
    <x v="29"/>
    <x v="1"/>
    <b v="0"/>
    <n v="4"/>
    <x v="0"/>
    <n v="1293592.8686101499"/>
    <n v="0"/>
    <n v="724168.43111395196"/>
    <n v="113791"/>
    <n v="0"/>
    <n v="206306"/>
    <n v="154336"/>
    <n v="500"/>
    <n v="0"/>
    <n v="57053"/>
    <n v="2549747.299724102"/>
    <n v="215516861"/>
    <n v="76333318.049999997"/>
    <n v="76943519.870000005"/>
    <n v="-1236211"/>
    <n v="66746715"/>
    <n v="10196804.869999999"/>
    <n v="0.132523244156597"/>
    <n v="8960593.8699999992"/>
    <n v="0.118358372576505"/>
  </r>
  <r>
    <n v="6920280"/>
    <s v="Asante Rogue Regional Medical Center"/>
    <x v="30"/>
    <x v="0"/>
    <b v="0"/>
    <n v="4"/>
    <x v="0"/>
    <n v="7322709.0481048496"/>
    <n v="35319583.033486597"/>
    <n v="7147179.6471356601"/>
    <n v="2761879"/>
    <n v="0"/>
    <n v="2706053"/>
    <n v="6125544"/>
    <n v="193471"/>
    <n v="0"/>
    <n v="632578"/>
    <n v="62208996.72872711"/>
    <n v="2922808402"/>
    <n v="861369439.37"/>
    <n v="888712191.97000003"/>
    <n v="0"/>
    <n v="823840336.09000003"/>
    <n v="64871855.8800001"/>
    <n v="7.2995348174755295E-2"/>
    <n v="64871855.8800001"/>
    <n v="7.2995348174755295E-2"/>
  </r>
  <r>
    <n v="6920005"/>
    <s v="Asante Three Rivers Medical Center"/>
    <x v="31"/>
    <x v="0"/>
    <b v="0"/>
    <n v="4"/>
    <x v="0"/>
    <n v="3565787.7826763298"/>
    <n v="17490736.233764399"/>
    <n v="2089063.67494951"/>
    <n v="970978"/>
    <n v="0"/>
    <n v="695047"/>
    <n v="1378773"/>
    <n v="20255"/>
    <n v="0"/>
    <n v="270613"/>
    <n v="26481253.691390239"/>
    <n v="1192212549.29"/>
    <n v="296696906.06"/>
    <n v="301726596.45999998"/>
    <n v="0"/>
    <n v="291113758.72000003"/>
    <n v="10612837.740000101"/>
    <n v="3.5173689905082697E-2"/>
    <n v="10612837.740000101"/>
    <n v="3.5173689905082697E-2"/>
  </r>
  <r>
    <n v="6920207"/>
    <s v="Sky Lakes Medical Center"/>
    <x v="32"/>
    <x v="0"/>
    <b v="0"/>
    <n v="4"/>
    <x v="0"/>
    <n v="7061867.48425534"/>
    <n v="13667812.4072592"/>
    <n v="4182470.3532889402"/>
    <n v="1407547"/>
    <n v="0"/>
    <n v="6378426"/>
    <n v="2704689"/>
    <n v="171130"/>
    <n v="-37450"/>
    <n v="0"/>
    <n v="35536492.244803481"/>
    <n v="918574390.58000004"/>
    <n v="333060000"/>
    <n v="357367000"/>
    <n v="3277000"/>
    <n v="355155000"/>
    <n v="2212000"/>
    <n v="6.1897153346559698E-3"/>
    <n v="5489000"/>
    <n v="1.52199953416666E-2"/>
  </r>
  <r>
    <n v="6920770"/>
    <s v="Adventist Health Columbia Gorge Medical Center"/>
    <x v="33"/>
    <x v="1"/>
    <b v="0"/>
    <n v="5"/>
    <x v="0"/>
    <n v="4195657.6548482999"/>
    <n v="11135162.005621901"/>
    <n v="0"/>
    <n v="377843"/>
    <n v="0"/>
    <n v="52005"/>
    <n v="0"/>
    <n v="10729"/>
    <n v="6470"/>
    <n v="88094"/>
    <n v="15865960.660470201"/>
    <n v="311571174"/>
    <n v="124959025.47"/>
    <n v="132491674.47"/>
    <n v="-4205235"/>
    <n v="155699221"/>
    <n v="-23207544.530000001"/>
    <n v="-0.17516230074709199"/>
    <n v="-27412779.530000001"/>
    <n v="-0.213684155887813"/>
  </r>
  <r>
    <n v="6920510"/>
    <s v="Adventist Health Portland Medical Center"/>
    <x v="34"/>
    <x v="0"/>
    <b v="0"/>
    <n v="5"/>
    <x v="0"/>
    <n v="7192982.7262192303"/>
    <n v="17653438.1995399"/>
    <n v="0"/>
    <n v="2642417"/>
    <n v="0"/>
    <n v="667268"/>
    <n v="3387115"/>
    <n v="49338"/>
    <n v="559522"/>
    <n v="153917"/>
    <n v="32305997.925759129"/>
    <n v="1743522522.5599999"/>
    <n v="414118444.56"/>
    <n v="454942672.56"/>
    <n v="2644114"/>
    <n v="468426793"/>
    <n v="-13484120.4399998"/>
    <n v="-2.9639163906352298E-2"/>
    <n v="-10840006.4399998"/>
    <n v="-2.3689509309243201E-2"/>
  </r>
  <r>
    <n v="6920780"/>
    <s v="Adventist Health Tillamook Medical Center"/>
    <x v="35"/>
    <x v="2"/>
    <b v="1"/>
    <n v="5"/>
    <x v="0"/>
    <n v="1252090.5339753099"/>
    <n v="0"/>
    <n v="0"/>
    <n v="229455"/>
    <n v="0"/>
    <n v="0"/>
    <n v="5682293"/>
    <n v="78500"/>
    <n v="0"/>
    <n v="38420"/>
    <n v="7280758.5339753097"/>
    <n v="217165672"/>
    <n v="121078340"/>
    <n v="123497740"/>
    <n v="5291925.49"/>
    <n v="121803747"/>
    <n v="1693993"/>
    <n v="1.3716793521889601E-2"/>
    <n v="6985918.4900000002"/>
    <n v="5.4242849870143002E-2"/>
  </r>
  <r>
    <n v="6920015"/>
    <s v="Columbia Memorial Hospital"/>
    <x v="36"/>
    <x v="1"/>
    <b v="1"/>
    <n v="5"/>
    <x v="0"/>
    <n v="1780238.03615629"/>
    <n v="6627228.1437427402"/>
    <n v="0"/>
    <n v="220247.24"/>
    <n v="0"/>
    <n v="28783"/>
    <n v="0"/>
    <n v="197963.41"/>
    <n v="172233.44"/>
    <n v="0"/>
    <n v="9026693.2698990293"/>
    <n v="453749731"/>
    <n v="236200759"/>
    <n v="238622083"/>
    <n v="12960811"/>
    <n v="218259341"/>
    <n v="20362742"/>
    <n v="8.5334692179348706E-2"/>
    <n v="33323553"/>
    <n v="0.13245555955803601"/>
  </r>
  <r>
    <n v="6920110"/>
    <s v="Good Samaritan Regional Medical Center"/>
    <x v="37"/>
    <x v="0"/>
    <b v="0"/>
    <n v="5"/>
    <x v="0"/>
    <n v="4114157.9719531001"/>
    <n v="29425528.4271947"/>
    <n v="5047040.3208760899"/>
    <n v="1280328"/>
    <n v="0"/>
    <n v="11795406"/>
    <n v="36160913"/>
    <n v="947944"/>
    <n v="1539"/>
    <n v="0"/>
    <n v="88772856.7200239"/>
    <n v="1235916178.97"/>
    <n v="527649657.30000001"/>
    <n v="603401321.29999995"/>
    <n v="1398652.03"/>
    <n v="630484820.32000005"/>
    <n v="-27083499.0200001"/>
    <n v="-4.48847194461722E-2"/>
    <n v="-25684846.990000099"/>
    <n v="-4.2468333536095498E-2"/>
  </r>
  <r>
    <n v="6920045"/>
    <s v="Kaiser Sunnyside Medical Center"/>
    <x v="38"/>
    <x v="0"/>
    <b v="0"/>
    <n v="5"/>
    <x v="0"/>
    <n v="31418398"/>
    <n v="24921397.535514001"/>
    <n v="0"/>
    <n v="2420008.8747845301"/>
    <n v="3560349.53051701"/>
    <n v="3760670.6642449498"/>
    <n v="0"/>
    <n v="3533421.3"/>
    <n v="0"/>
    <n v="1432038.5707157201"/>
    <n v="71046284.47577621"/>
    <n v="781862847"/>
    <n v="749737536"/>
    <n v="862300106"/>
    <n v="38234973"/>
    <n v="804741200"/>
    <n v="57558906"/>
    <n v="6.6750433636152198E-2"/>
    <n v="95793879"/>
    <n v="0.10637440032472099"/>
  </r>
  <r>
    <n v="6920434"/>
    <s v="Kaiser Westside Medical Center"/>
    <x v="39"/>
    <x v="0"/>
    <b v="0"/>
    <n v="5"/>
    <x v="0"/>
    <n v="15242119.999999899"/>
    <n v="8093227.5497976597"/>
    <n v="0"/>
    <n v="803314.16521546803"/>
    <n v="1181846.5794829801"/>
    <n v="1248342.5357550399"/>
    <n v="0"/>
    <n v="1731651.7"/>
    <n v="0"/>
    <n v="475360.59928427899"/>
    <n v="28775863.129535325"/>
    <n v="266757577"/>
    <n v="251521104"/>
    <n v="267927035"/>
    <n v="12813055"/>
    <n v="253208482"/>
    <n v="14718553"/>
    <n v="5.4934930325340303E-2"/>
    <n v="27531608"/>
    <n v="9.8067960297369694E-2"/>
  </r>
  <r>
    <n v="6920741"/>
    <s v="McKenzie-Willamette Medical Center"/>
    <x v="40"/>
    <x v="0"/>
    <b v="0"/>
    <n v="5"/>
    <x v="0"/>
    <n v="6477584.5999999903"/>
    <n v="3035236.1461650799"/>
    <n v="653502.59985901404"/>
    <n v="63362.11"/>
    <n v="0"/>
    <n v="2704735.63"/>
    <n v="19158627.890000001"/>
    <n v="338283.08"/>
    <n v="0"/>
    <n v="7885285.3700000001"/>
    <n v="40316617.426024079"/>
    <n v="1204373880"/>
    <n v="247882788"/>
    <n v="264211630"/>
    <n v="-31159"/>
    <n v="255915081"/>
    <n v="8296548.9999998799"/>
    <n v="3.1401149903961E-2"/>
    <n v="8265389.9999998799"/>
    <n v="3.12869076533666E-2"/>
  </r>
  <r>
    <n v="6920190"/>
    <s v="Providence Hood River Memorial Hospital"/>
    <x v="41"/>
    <x v="1"/>
    <b v="1"/>
    <n v="5"/>
    <x v="0"/>
    <n v="3651849.1864008098"/>
    <n v="244807.268246511"/>
    <n v="193440.00896880499"/>
    <n v="432100.866647535"/>
    <n v="3143.7134581069899"/>
    <n v="994871.26011926401"/>
    <n v="503550.20229853399"/>
    <n v="593555.523683568"/>
    <n v="0"/>
    <n v="64053.5846836766"/>
    <n v="6681371.61450681"/>
    <n v="258427750.53"/>
    <n v="135658240.61000001"/>
    <n v="138072430.97999999"/>
    <n v="210582.59"/>
    <n v="123317367"/>
    <n v="14755063.98"/>
    <n v="0.10686466425826401"/>
    <n v="14965646.57"/>
    <n v="0.10822476444241119"/>
  </r>
  <r>
    <n v="6920290"/>
    <s v="Providence Medford Medical Center"/>
    <x v="42"/>
    <x v="0"/>
    <b v="0"/>
    <n v="5"/>
    <x v="0"/>
    <n v="6620305.2909101304"/>
    <n v="25497313.512804899"/>
    <n v="4731036.5893279295"/>
    <n v="215535.405511374"/>
    <n v="-63413.989708618399"/>
    <n v="225964"/>
    <n v="604458.55947241897"/>
    <n v="688822.990909999"/>
    <n v="0"/>
    <n v="0"/>
    <n v="38520022.359228134"/>
    <n v="874291699.99000001"/>
    <n v="283478329.31"/>
    <n v="287707436"/>
    <n v="1206913.74"/>
    <n v="322816695"/>
    <n v="-35109259.000000201"/>
    <n v="-0.122031114274016"/>
    <n v="-33902345.260000199"/>
    <n v="-0.11734393009730953"/>
  </r>
  <r>
    <n v="6920296"/>
    <s v="Providence Milwaukie Hospital"/>
    <x v="43"/>
    <x v="0"/>
    <b v="0"/>
    <n v="5"/>
    <x v="0"/>
    <n v="4815055.9074603999"/>
    <n v="12014100.834177099"/>
    <n v="61522.117211544399"/>
    <n v="475804.10900863103"/>
    <n v="5671.0595003240396"/>
    <n v="5007531.3171139499"/>
    <n v="3865834.34454834"/>
    <n v="365846.08246480202"/>
    <n v="0"/>
    <n v="115548.60033869201"/>
    <n v="26726914.371823788"/>
    <n v="381016040.56999999"/>
    <n v="160613167.63"/>
    <n v="162300887.43000001"/>
    <n v="522450.51"/>
    <n v="172402871"/>
    <n v="-10101983.57"/>
    <n v="-6.2242318757233898E-2"/>
    <n v="-9579533.0599999893"/>
    <n v="-5.8833906620499477E-2"/>
  </r>
  <r>
    <n v="6920315"/>
    <s v="Providence Newberg Medical Center"/>
    <x v="44"/>
    <x v="1"/>
    <b v="0"/>
    <n v="5"/>
    <x v="0"/>
    <n v="5262254.5555503601"/>
    <n v="-201072.45685702801"/>
    <n v="384457.95937466901"/>
    <n v="465882.20711403998"/>
    <n v="5721.0445683753196"/>
    <n v="577.36155227583299"/>
    <n v="600028.73227055604"/>
    <n v="326445.65539789898"/>
    <n v="11580"/>
    <n v="116567.05282553899"/>
    <n v="6972442.1117966874"/>
    <n v="378786043.77999997"/>
    <n v="182224089.74000001"/>
    <n v="183276855.25999999"/>
    <n v="136666.60999999999"/>
    <n v="150755231"/>
    <n v="32521624.260000002"/>
    <n v="0.177445341987477"/>
    <n v="32658290.870000001"/>
    <n v="0.17805825076052775"/>
  </r>
  <r>
    <n v="6920520"/>
    <s v="Providence Portland Medical Center"/>
    <x v="45"/>
    <x v="0"/>
    <b v="0"/>
    <n v="5"/>
    <x v="0"/>
    <n v="18097653.337371901"/>
    <n v="53633697.031374298"/>
    <n v="623923.529087328"/>
    <n v="3647326.9643540601"/>
    <n v="18865254.173453599"/>
    <n v="9251155.2719943505"/>
    <n v="6748957.9606540296"/>
    <n v="2414030.7589291702"/>
    <n v="0"/>
    <n v="854883.05429717503"/>
    <n v="114136882.08151591"/>
    <n v="2444455892"/>
    <n v="1001817700.7"/>
    <n v="1144637104.45"/>
    <n v="16224007.23"/>
    <n v="1230855806"/>
    <n v="-86218701.549999699"/>
    <n v="-7.5324049181009101E-2"/>
    <n v="-69994694.319999695"/>
    <n v="-6.0295494108423754E-2"/>
  </r>
  <r>
    <n v="6920725"/>
    <s v="Providence Seaside Hospital"/>
    <x v="46"/>
    <x v="1"/>
    <b v="1"/>
    <n v="5"/>
    <x v="0"/>
    <n v="3073280.4144467302"/>
    <n v="475679.02793915197"/>
    <n v="1049685.64930047"/>
    <n v="559524.65522262303"/>
    <n v="2276.95912520519"/>
    <n v="5884.7882212391796"/>
    <n v="959297.24515767302"/>
    <n v="268994.55551254301"/>
    <n v="0"/>
    <n v="50592.3485322876"/>
    <n v="6445215.6434579222"/>
    <n v="196788700.16"/>
    <n v="99540507.530000001"/>
    <n v="100513682.19"/>
    <n v="143031.4"/>
    <n v="102631906"/>
    <n v="-2118223.8100000201"/>
    <n v="-2.1073984793393199E-2"/>
    <n v="-1975192.4100000199"/>
    <n v="-1.9623056819095774E-2"/>
  </r>
  <r>
    <n v="6920540"/>
    <s v="Providence St. Vincent Medical Center"/>
    <x v="47"/>
    <x v="0"/>
    <b v="0"/>
    <n v="5"/>
    <x v="0"/>
    <n v="23545430.315480299"/>
    <n v="68301208.094729096"/>
    <n v="1803647.2054004101"/>
    <n v="3781031.78358192"/>
    <n v="1151236.1571275"/>
    <n v="6674933.5431269202"/>
    <n v="2462386.5705188299"/>
    <n v="2600166.8901290498"/>
    <n v="0"/>
    <n v="821019.248033843"/>
    <n v="111141059.80812785"/>
    <n v="2587493202.3800001"/>
    <n v="1160122478.46"/>
    <n v="1200196415.3499999"/>
    <n v="13365995.119999999"/>
    <n v="1198525834"/>
    <n v="1670581.3499999"/>
    <n v="1.3919232957488299E-3"/>
    <n v="15036576.4699999"/>
    <n v="1.2390443491222173E-2"/>
  </r>
  <r>
    <n v="6920350"/>
    <s v="Providence Willamette Falls Medical Center"/>
    <x v="48"/>
    <x v="0"/>
    <b v="0"/>
    <n v="5"/>
    <x v="0"/>
    <n v="5636798.0238332599"/>
    <n v="13568055.542724499"/>
    <n v="627161.86155647901"/>
    <n v="540814.00855980604"/>
    <n v="7475.8824754402203"/>
    <n v="754.45787199619895"/>
    <n v="436630.38507959701"/>
    <n v="407126.54297295201"/>
    <n v="0"/>
    <n v="152322.11128878401"/>
    <n v="21377138.816362806"/>
    <n v="498231564.13999999"/>
    <n v="215707772.56"/>
    <n v="228883407.02000001"/>
    <n v="454681.64"/>
    <n v="229993765"/>
    <n v="-1110357.98000005"/>
    <n v="-4.8511947390883804E-3"/>
    <n v="-655676.34000004898"/>
    <n v="-2.8589945256416046E-3"/>
  </r>
  <r>
    <n v="6920010"/>
    <s v="Samaritan Albany General Hospital"/>
    <x v="49"/>
    <x v="0"/>
    <b v="0"/>
    <n v="5"/>
    <x v="0"/>
    <n v="1975962.47353492"/>
    <n v="16843331.892930001"/>
    <n v="2868877.8678554101"/>
    <n v="1473176"/>
    <n v="0"/>
    <n v="1862814"/>
    <n v="12593207"/>
    <n v="635491"/>
    <n v="1072125"/>
    <n v="0"/>
    <n v="39324985.234320328"/>
    <n v="566341501.77999997"/>
    <n v="232926762.13"/>
    <n v="257478208.13"/>
    <n v="1342254.87"/>
    <n v="264588964.21000001"/>
    <n v="-7110756.0799998902"/>
    <n v="-2.7616923900642101E-2"/>
    <n v="-5768501.2099998901"/>
    <n v="-2.22876550916296E-2"/>
  </r>
  <r>
    <n v="6920241"/>
    <s v="Samaritan Lebanon Community Hospital"/>
    <x v="50"/>
    <x v="1"/>
    <b v="1"/>
    <n v="5"/>
    <x v="0"/>
    <n v="1843105.83310226"/>
    <n v="0"/>
    <n v="712326.04255848005"/>
    <n v="67082"/>
    <n v="0"/>
    <n v="1444240"/>
    <n v="8704251"/>
    <n v="441130"/>
    <n v="861633"/>
    <n v="0"/>
    <n v="14073767.87566074"/>
    <n v="373033286.75999999"/>
    <n v="178873310.06"/>
    <n v="193878597.06"/>
    <n v="2116693.4300000002"/>
    <n v="171203561.80000001"/>
    <n v="22675035.260000002"/>
    <n v="0.116954814011692"/>
    <n v="24791728.690000001"/>
    <n v="0.126491451034457"/>
  </r>
  <r>
    <n v="6920243"/>
    <s v="Samaritan North Lincoln Hospital"/>
    <x v="51"/>
    <x v="1"/>
    <b v="1"/>
    <n v="5"/>
    <x v="0"/>
    <n v="1627577.4751152101"/>
    <n v="0"/>
    <n v="372306.63933196099"/>
    <n v="14330"/>
    <n v="0"/>
    <n v="445136"/>
    <n v="5616575"/>
    <n v="64205"/>
    <n v="917813"/>
    <n v="0"/>
    <n v="9057943.1144471709"/>
    <n v="179129135.18000001"/>
    <n v="92055644.849999994"/>
    <n v="97764876.849999994"/>
    <n v="207822.6"/>
    <n v="95935697.689999998"/>
    <n v="1829179.1599999799"/>
    <n v="1.8709982755938801E-2"/>
    <n v="2037001.75999998"/>
    <n v="2.0791524286207501E-2"/>
  </r>
  <r>
    <n v="6920325"/>
    <s v="Samaritan Pacific Communities Hospital"/>
    <x v="52"/>
    <x v="1"/>
    <b v="1"/>
    <n v="5"/>
    <x v="0"/>
    <n v="1922948.0075556999"/>
    <n v="0"/>
    <n v="207487.401639488"/>
    <n v="306143"/>
    <n v="0"/>
    <n v="1115726"/>
    <n v="4398791"/>
    <n v="67071"/>
    <n v="274769"/>
    <n v="0"/>
    <n v="8292935.4091951884"/>
    <n v="306309423.91000003"/>
    <n v="142557883.28999999"/>
    <n v="152254065.88999999"/>
    <n v="247967.66"/>
    <n v="137405312.40000001"/>
    <n v="14848753.49"/>
    <n v="9.7526154084632999E-2"/>
    <n v="15096721.15"/>
    <n v="9.8993572731935597E-2"/>
  </r>
  <r>
    <n v="6920743"/>
    <s v="Santiam Memorial Hospital"/>
    <x v="53"/>
    <x v="1"/>
    <b v="0"/>
    <n v="5"/>
    <x v="0"/>
    <n v="955856.53190348903"/>
    <n v="298742.17812260601"/>
    <n v="755026.36367628002"/>
    <n v="14312.63"/>
    <n v="0"/>
    <n v="0"/>
    <n v="1104707"/>
    <n v="22478"/>
    <n v="0"/>
    <n v="390089"/>
    <n v="3541211.7037023753"/>
    <n v="294793501"/>
    <n v="124739288"/>
    <n v="135407842"/>
    <n v="1192469"/>
    <n v="122168173"/>
    <n v="13239669"/>
    <n v="9.7776235145967394E-2"/>
    <n v="12529275"/>
    <n v="9.1722155742383335E-2"/>
  </r>
  <r>
    <n v="6920560"/>
    <s v="Shriners Children's Portland"/>
    <x v="54"/>
    <x v="0"/>
    <b v="0"/>
    <n v="5"/>
    <x v="0"/>
    <n v="4056886.97021042"/>
    <n v="2939176.05380587"/>
    <n v="0"/>
    <n v="540026"/>
    <n v="1104350"/>
    <n v="3049216"/>
    <n v="0"/>
    <n v="2619"/>
    <n v="0"/>
    <n v="19671"/>
    <n v="11711945.024016291"/>
    <n v="84033280"/>
    <n v="27565000"/>
    <n v="38172000"/>
    <n v="16020000"/>
    <n v="55701000"/>
    <n v="-17529000"/>
    <n v="-0.45921093995598899"/>
    <n v="-1509000"/>
    <n v="-2.78454384410983E-2"/>
  </r>
  <r>
    <n v="6920070"/>
    <s v="St. Charles Medical Center - Bend"/>
    <x v="55"/>
    <x v="0"/>
    <b v="0"/>
    <n v="5"/>
    <x v="0"/>
    <n v="11021711.8039249"/>
    <n v="87849944.748399898"/>
    <n v="19886115.564225201"/>
    <n v="148895"/>
    <n v="13060"/>
    <n v="885888"/>
    <n v="0"/>
    <n v="2571599"/>
    <n v="86686"/>
    <n v="215306"/>
    <n v="122679206.11655"/>
    <n v="2506472419"/>
    <n v="922431653"/>
    <n v="1041154631"/>
    <n v="52106399"/>
    <n v="1046327110"/>
    <n v="-5172479"/>
    <n v="-4.9680218922255404E-3"/>
    <n v="46933920"/>
    <n v="4.2930204875225503E-2"/>
  </r>
  <r>
    <n v="6920242"/>
    <s v="St. Charles Medical Center - Madras"/>
    <x v="56"/>
    <x v="1"/>
    <b v="1"/>
    <n v="5"/>
    <x v="0"/>
    <n v="1029113.06005199"/>
    <n v="2224394.7144619902"/>
    <n v="935279.20688699896"/>
    <n v="79027"/>
    <n v="1118"/>
    <n v="78859"/>
    <n v="0"/>
    <n v="439613"/>
    <n v="124040"/>
    <n v="47051"/>
    <n v="4958494.9814009797"/>
    <n v="124020852"/>
    <n v="60969440"/>
    <n v="70371053"/>
    <n v="3460996"/>
    <n v="56717022"/>
    <n v="13654031"/>
    <n v="0.194029084657864"/>
    <n v="17115027"/>
    <n v="0.23181026711042499"/>
  </r>
  <r>
    <n v="6920610"/>
    <s v="St. Charles Medical Center - Prineville"/>
    <x v="57"/>
    <x v="1"/>
    <b v="1"/>
    <n v="5"/>
    <x v="0"/>
    <n v="1240340.4824880001"/>
    <n v="913066.57248799806"/>
    <n v="485862.02063199499"/>
    <n v="68400"/>
    <n v="720"/>
    <n v="44975"/>
    <n v="0"/>
    <n v="170502"/>
    <n v="120334"/>
    <n v="41023"/>
    <n v="3085223.0756079932"/>
    <n v="139450251"/>
    <n v="65528996"/>
    <n v="77249956"/>
    <n v="3445962"/>
    <n v="60570466"/>
    <n v="16679490"/>
    <n v="0.215915851136537"/>
    <n v="20125452"/>
    <n v="0.24939863748746199"/>
  </r>
  <r>
    <n v="6920612"/>
    <s v="St. Charles Medical Center - Redmond"/>
    <x v="58"/>
    <x v="1"/>
    <b v="0"/>
    <n v="5"/>
    <x v="0"/>
    <n v="2954954.2526759999"/>
    <n v="0"/>
    <n v="2801044.68325599"/>
    <n v="86291"/>
    <n v="2155"/>
    <n v="152335"/>
    <n v="0"/>
    <n v="685225"/>
    <n v="6033"/>
    <n v="59097"/>
    <n v="6747134.9359319899"/>
    <n v="374597652"/>
    <n v="85716956"/>
    <n v="106024446"/>
    <n v="4357007"/>
    <n v="124872821"/>
    <n v="-18848375"/>
    <n v="-0.177773859813425"/>
    <n v="-14491368"/>
    <n v="-0.13128444685358501"/>
  </r>
  <r>
    <n v="6920270"/>
    <s v="Willamette Valley Medical Center"/>
    <x v="59"/>
    <x v="1"/>
    <b v="0"/>
    <n v="5"/>
    <x v="0"/>
    <n v="90586.837229092605"/>
    <n v="0"/>
    <n v="0"/>
    <n v="0"/>
    <n v="0"/>
    <n v="156540.799999999"/>
    <n v="0"/>
    <n v="0"/>
    <n v="0"/>
    <n v="0"/>
    <n v="247127.6372290916"/>
    <n v="487472815"/>
    <n v="105199004"/>
    <n v="105407756"/>
    <n v="-21584262"/>
    <n v="93072581"/>
    <n v="12335175"/>
    <n v="0.11702340954872401"/>
    <n v="-9249087"/>
    <n v="-0.11034003187698201"/>
  </r>
  <r>
    <n v="6920003"/>
    <s v="Legacy Emanuel Medical Center"/>
    <x v="0"/>
    <x v="0"/>
    <b v="0"/>
    <n v="1"/>
    <x v="1"/>
    <n v="19083797.025497973"/>
    <n v="165950383.67292356"/>
    <n v="6769462.5482948571"/>
    <n v="2965754"/>
    <n v="4364273"/>
    <n v="7539049"/>
    <n v="34353960"/>
    <n v="380917"/>
    <n v="89787"/>
    <n v="374970"/>
    <n v="241872353.24671638"/>
    <n v="2540549000"/>
    <n v="983167000"/>
    <n v="1056619000"/>
    <n v="-1886000"/>
    <n v="1209115000"/>
    <n v="-152496000"/>
    <n v="-0.1443244916095584"/>
    <n v="-154382000"/>
    <n v="-0.14637069286729437"/>
  </r>
  <r>
    <n v="6920418"/>
    <s v="Legacy Good Samaritan Medical Center"/>
    <x v="1"/>
    <x v="0"/>
    <b v="0"/>
    <n v="1"/>
    <x v="1"/>
    <n v="5617531.4696074342"/>
    <n v="31550218.975994647"/>
    <n v="337255.10233127046"/>
    <n v="699834"/>
    <n v="0"/>
    <n v="4653273"/>
    <n v="2076191"/>
    <n v="433242"/>
    <n v="92885"/>
    <n v="162641"/>
    <n v="45623071.547933355"/>
    <n v="1118955000"/>
    <n v="414982000"/>
    <n v="447419000"/>
    <n v="-650000"/>
    <n v="458065000"/>
    <n v="-10646000"/>
    <n v="-2.3794251026442774E-2"/>
    <n v="-11296000"/>
    <n v="-2.5283759616267019E-2"/>
  </r>
  <r>
    <n v="6920805"/>
    <s v="Legacy Meridian Park Medical Center"/>
    <x v="2"/>
    <x v="0"/>
    <b v="0"/>
    <n v="1"/>
    <x v="1"/>
    <n v="3525653.9437927618"/>
    <n v="9737317.364762865"/>
    <n v="8687.0106101236306"/>
    <n v="427466"/>
    <n v="0"/>
    <n v="761546"/>
    <n v="0"/>
    <n v="420158"/>
    <n v="5126"/>
    <n v="99369"/>
    <n v="14985323.319165751"/>
    <n v="726461000"/>
    <n v="265189000"/>
    <n v="280010000"/>
    <n v="55000"/>
    <n v="266302000"/>
    <n v="13708000"/>
    <n v="4.8955394450198204E-2"/>
    <n v="13763000"/>
    <n v="4.9142163426347453E-2"/>
  </r>
  <r>
    <n v="6920173"/>
    <s v="Legacy Mount Hood Medical Center"/>
    <x v="3"/>
    <x v="0"/>
    <b v="0"/>
    <n v="1"/>
    <x v="1"/>
    <n v="5578088.6204762245"/>
    <n v="18096663.500352383"/>
    <n v="967508.97981409263"/>
    <n v="643103"/>
    <n v="0"/>
    <n v="894428"/>
    <n v="2952634"/>
    <n v="150212"/>
    <n v="3762"/>
    <n v="72925"/>
    <n v="29359325.1006427"/>
    <n v="627383000"/>
    <n v="197228000"/>
    <n v="205493000"/>
    <n v="-89000"/>
    <n v="217407000"/>
    <n v="-11914000"/>
    <n v="-5.7977644007338451E-2"/>
    <n v="-12003000"/>
    <n v="-5.8436057720394931E-2"/>
  </r>
  <r>
    <n v="6920740"/>
    <s v="Legacy Silverton Medical Center"/>
    <x v="4"/>
    <x v="1"/>
    <b v="0"/>
    <n v="1"/>
    <x v="1"/>
    <n v="5195748.1029352248"/>
    <n v="10315934.636306666"/>
    <n v="708088.24524534936"/>
    <n v="90295"/>
    <n v="0"/>
    <n v="334070"/>
    <n v="2186435"/>
    <n v="47293"/>
    <n v="2297"/>
    <n v="44539"/>
    <n v="18924699.984487239"/>
    <n v="265084000"/>
    <n v="118358000"/>
    <n v="125503000"/>
    <n v="-57000"/>
    <n v="137422000"/>
    <n v="-11919000"/>
    <n v="-9.4969841358373899E-2"/>
    <n v="-11976000"/>
    <n v="-9.546737241522249E-2"/>
  </r>
  <r>
    <n v="6920210"/>
    <s v="Grande Ronde Hospital"/>
    <x v="5"/>
    <x v="2"/>
    <b v="1"/>
    <n v="2"/>
    <x v="1"/>
    <n v="1174662.8545276099"/>
    <n v="1978937.7623024799"/>
    <n v="351530.075103154"/>
    <n v="680953"/>
    <n v="0"/>
    <n v="833755"/>
    <n v="389842"/>
    <n v="60675"/>
    <n v="0"/>
    <n v="43488"/>
    <n v="5513843.6919332445"/>
    <n v="223569372.69999999"/>
    <n v="134753077"/>
    <n v="148415597"/>
    <n v="6935316"/>
    <n v="140345988"/>
    <n v="8069609"/>
    <n v="5.4371704612689732E-2"/>
    <n v="15004925"/>
    <n v="9.6587298460228552E-2"/>
  </r>
  <r>
    <n v="6920327"/>
    <s v="Bay Area Hospital"/>
    <x v="6"/>
    <x v="0"/>
    <b v="0"/>
    <n v="3"/>
    <x v="1"/>
    <n v="1459004.9927855299"/>
    <n v="15366308.2750357"/>
    <n v="2471473.0223754402"/>
    <n v="754780.35999999905"/>
    <n v="0"/>
    <n v="286582.09000000003"/>
    <n v="15077698.82"/>
    <n v="87490"/>
    <n v="369972.02"/>
    <n v="10000"/>
    <n v="35883309.580196671"/>
    <n v="577667875"/>
    <n v="205096629"/>
    <n v="207613227"/>
    <n v="-2287719"/>
    <n v="240424621"/>
    <n v="-32811394"/>
    <n v="-0.15804096142679772"/>
    <n v="-35099113"/>
    <n v="-0.17094375336940601"/>
  </r>
  <r>
    <n v="6920195"/>
    <s v="Blue Mountain Hospital"/>
    <x v="7"/>
    <x v="2"/>
    <b v="1"/>
    <n v="3"/>
    <x v="1"/>
    <n v="137005.65380151101"/>
    <n v="3168733.1058929199"/>
    <n v="0"/>
    <n v="0"/>
    <n v="0"/>
    <n v="0"/>
    <n v="0"/>
    <n v="0"/>
    <n v="0"/>
    <n v="0"/>
    <n v="3305738.759694431"/>
    <n v="44608159"/>
    <n v="29184391"/>
    <n v="30718643"/>
    <n v="2918140"/>
    <n v="34720390"/>
    <n v="-4001747"/>
    <n v="-0.13027095630493835"/>
    <n v="-1083607"/>
    <n v="-3.2214941601282146E-2"/>
  </r>
  <r>
    <n v="6920105"/>
    <s v="Coquille Valley Hospital"/>
    <x v="8"/>
    <x v="1"/>
    <b v="1"/>
    <n v="3"/>
    <x v="1"/>
    <n v="156910.916432203"/>
    <n v="328083.07607778301"/>
    <n v="39334.744465118703"/>
    <n v="10798"/>
    <n v="0"/>
    <n v="36388"/>
    <n v="1749579"/>
    <n v="0"/>
    <n v="0"/>
    <n v="0"/>
    <n v="2321093.7369751045"/>
    <n v="51898449"/>
    <n v="34061323"/>
    <n v="34847661"/>
    <n v="730350"/>
    <n v="36895300"/>
    <n v="-2047639"/>
    <n v="-5.8759725652748972E-2"/>
    <n v="-1317289"/>
    <n v="-3.7025369405838907E-2"/>
  </r>
  <r>
    <n v="6920165"/>
    <s v="Curry General Hospital"/>
    <x v="9"/>
    <x v="2"/>
    <b v="1"/>
    <n v="3"/>
    <x v="1"/>
    <n v="1006579.97758681"/>
    <n v="0"/>
    <n v="0"/>
    <n v="8410"/>
    <n v="0"/>
    <n v="63714"/>
    <n v="5213255"/>
    <n v="40925"/>
    <n v="3644"/>
    <n v="19225"/>
    <n v="6355752.9775868095"/>
    <n v="121681169"/>
    <n v="66397424"/>
    <n v="67360763"/>
    <n v="915946"/>
    <n v="64411370"/>
    <n v="2949393"/>
    <n v="4.3785029572779632E-2"/>
    <n v="3865339"/>
    <n v="5.6612848753445334E-2"/>
  </r>
  <r>
    <n v="6920175"/>
    <s v="Good Shepherd Medical Center"/>
    <x v="10"/>
    <x v="2"/>
    <b v="1"/>
    <n v="3"/>
    <x v="1"/>
    <n v="4268935.1659728698"/>
    <n v="4911955.4965257896"/>
    <n v="0"/>
    <n v="881586.62552843604"/>
    <n v="0"/>
    <n v="992436"/>
    <n v="32476165.602793202"/>
    <n v="216608"/>
    <n v="0"/>
    <n v="1269082.3595125501"/>
    <n v="45016769.250332847"/>
    <n v="295453966"/>
    <n v="177536060"/>
    <n v="188679880"/>
    <n v="16369619"/>
    <n v="176273571"/>
    <n v="12406309"/>
    <n v="6.5753216506179671E-2"/>
    <n v="28775928"/>
    <n v="0.14033649504308227"/>
  </r>
  <r>
    <n v="6920075"/>
    <s v="Harney District Hospital"/>
    <x v="11"/>
    <x v="2"/>
    <b v="1"/>
    <n v="3"/>
    <x v="1"/>
    <n v="238231.255895585"/>
    <n v="2663686.1110404301"/>
    <n v="246657.36410060001"/>
    <n v="100809.47"/>
    <n v="0"/>
    <n v="49216.86"/>
    <n v="7653.22"/>
    <n v="19707.77"/>
    <n v="14424.564"/>
    <n v="4137.7299999999896"/>
    <n v="3344524.3450366152"/>
    <n v="43744716"/>
    <n v="29658391.710000001"/>
    <n v="30816493.710000001"/>
    <n v="2764284"/>
    <n v="34366264"/>
    <n v="-3549770.29"/>
    <n v="-0.11519059641908881"/>
    <n v="-785486.28999999899"/>
    <n v="-2.3390949929253408E-2"/>
  </r>
  <r>
    <n v="6920004"/>
    <s v="Hillsboro Medical Center"/>
    <x v="12"/>
    <x v="0"/>
    <b v="0"/>
    <n v="3"/>
    <x v="1"/>
    <n v="5887654.3293789504"/>
    <n v="19809747.861812901"/>
    <n v="1531266.03943842"/>
    <n v="139650.84999999899"/>
    <n v="0"/>
    <n v="1202205.5168322001"/>
    <n v="0"/>
    <n v="84678.25"/>
    <n v="0"/>
    <n v="1956.8"/>
    <n v="28657159.647462469"/>
    <n v="841026656"/>
    <n v="270346548"/>
    <n v="303575751"/>
    <n v="2224817"/>
    <n v="303554567"/>
    <n v="21184"/>
    <n v="6.9781594643901585E-5"/>
    <n v="2246001"/>
    <n v="7.3446593467413048E-3"/>
  </r>
  <r>
    <n v="6920231"/>
    <s v="Lake District Hospital"/>
    <x v="13"/>
    <x v="2"/>
    <b v="1"/>
    <n v="3"/>
    <x v="1"/>
    <n v="622844.00045942201"/>
    <n v="5695128.5764873996"/>
    <n v="0"/>
    <n v="60277"/>
    <n v="0"/>
    <n v="0"/>
    <n v="0"/>
    <n v="113341"/>
    <n v="0"/>
    <n v="0"/>
    <n v="6491590.576946822"/>
    <n v="51891272"/>
    <n v="37404004"/>
    <n v="39409067"/>
    <n v="905062"/>
    <n v="43080157"/>
    <n v="-3671090"/>
    <n v="-9.3153435984668201E-2"/>
    <n v="-2766028"/>
    <n v="-6.861187550399514E-2"/>
  </r>
  <r>
    <n v="6920614"/>
    <s v="Lower Umpqua Hospital"/>
    <x v="14"/>
    <x v="1"/>
    <b v="1"/>
    <n v="3"/>
    <x v="1"/>
    <n v="412897.83350272197"/>
    <n v="1562037.4460882901"/>
    <n v="0"/>
    <n v="0"/>
    <n v="0"/>
    <n v="118087.650630171"/>
    <n v="5743901.7932677204"/>
    <n v="103051.33"/>
    <n v="25653.671355876999"/>
    <n v="58074.333914515402"/>
    <n v="8023704.0587592963"/>
    <n v="54233491"/>
    <n v="29496988"/>
    <n v="32390437"/>
    <n v="2492424"/>
    <n v="36960369"/>
    <n v="-4569932"/>
    <n v="-0.14108892695705216"/>
    <n v="-2077508"/>
    <n v="-5.9556697485335278E-2"/>
  </r>
  <r>
    <n v="6920620"/>
    <s v="Mercy Medical Center"/>
    <x v="15"/>
    <x v="0"/>
    <b v="0"/>
    <n v="3"/>
    <x v="1"/>
    <n v="1225515.50004407"/>
    <n v="11908264.597658901"/>
    <n v="0"/>
    <n v="1582195"/>
    <n v="0"/>
    <n v="3828359"/>
    <n v="238248"/>
    <n v="272635"/>
    <n v="1010"/>
    <n v="5670"/>
    <n v="19061897.097702973"/>
    <n v="940827315.63"/>
    <n v="297228659.75"/>
    <n v="329558443.73000002"/>
    <n v="9418565.9900000002"/>
    <n v="320366315.12"/>
    <n v="9192128.6100002509"/>
    <n v="2.7892256396048899E-2"/>
    <n v="18610694.6000003"/>
    <n v="5.4902527505841785E-2"/>
  </r>
  <r>
    <n v="6920570"/>
    <s v="Oregon Health &amp; Science University Hospital"/>
    <x v="16"/>
    <x v="0"/>
    <b v="0"/>
    <n v="3"/>
    <x v="1"/>
    <n v="29028565"/>
    <n v="94781202"/>
    <n v="10086474"/>
    <n v="5473990.6100000003"/>
    <n v="0"/>
    <n v="181659079"/>
    <n v="0"/>
    <n v="1047116"/>
    <n v="1531802"/>
    <n v="6038"/>
    <n v="323614266.61000001"/>
    <n v="6669874793.1800003"/>
    <n v="2539649184.3600001"/>
    <n v="2789427536.1199999"/>
    <n v="97336989.319999993"/>
    <n v="2676865810.73"/>
    <n v="112561725.39"/>
    <n v="4.0352984235098449E-2"/>
    <n v="209898714.71000001"/>
    <n v="7.2710715702732034E-2"/>
  </r>
  <r>
    <n v="6920125"/>
    <s v="PeaceHealth Cottage Grove Community Medical Center"/>
    <x v="17"/>
    <x v="1"/>
    <b v="1"/>
    <n v="3"/>
    <x v="1"/>
    <n v="925973.54012774397"/>
    <n v="3455329.1677706698"/>
    <n v="8276.7092843928804"/>
    <n v="0"/>
    <n v="0"/>
    <n v="0"/>
    <n v="0"/>
    <n v="27500"/>
    <n v="0"/>
    <n v="0"/>
    <n v="4417079.4171828069"/>
    <n v="84260790.780000001"/>
    <n v="49040588.780000001"/>
    <n v="51133580.706483699"/>
    <n v="-124405.97"/>
    <n v="51246535.632385001"/>
    <n v="-112954.92590133099"/>
    <n v="-2.2090165472604699E-3"/>
    <n v="-237360.89590133101"/>
    <n v="-4.6532981003427499E-3"/>
  </r>
  <r>
    <n v="6920163"/>
    <s v="PeaceHealth Peace Harbor Medical Center"/>
    <x v="18"/>
    <x v="1"/>
    <b v="1"/>
    <n v="3"/>
    <x v="1"/>
    <n v="1668566.95007318"/>
    <n v="4397898.1575064398"/>
    <n v="1769795.95159957"/>
    <n v="0"/>
    <n v="0"/>
    <n v="0"/>
    <n v="95778"/>
    <n v="89271"/>
    <n v="0"/>
    <n v="0"/>
    <n v="8021310.0591791896"/>
    <n v="164633768.28999999"/>
    <n v="96594507.290000007"/>
    <n v="99852464.645335004"/>
    <n v="-282078.99"/>
    <n v="118456528.524951"/>
    <n v="-18604062.879615799"/>
    <n v="-0.1863155200594756"/>
    <n v="-18886141.869615801"/>
    <n v="-0.18967629526906302"/>
  </r>
  <r>
    <n v="6920051"/>
    <s v="PeaceHealth Sacred Heart Medical Center - RiverBend"/>
    <x v="19"/>
    <x v="0"/>
    <b v="0"/>
    <n v="3"/>
    <x v="1"/>
    <n v="7243023.7638841104"/>
    <n v="33163807.491434202"/>
    <n v="25172209.865470201"/>
    <n v="6265720"/>
    <n v="0"/>
    <n v="0"/>
    <n v="28024"/>
    <n v="1403109"/>
    <n v="29836"/>
    <n v="0"/>
    <n v="73305730.120788515"/>
    <n v="2821355864.9200001"/>
    <n v="860663754.91999996"/>
    <n v="858880280.14514399"/>
    <n v="-399896.37"/>
    <n v="822280896.83290195"/>
    <n v="36599383.712242402"/>
    <n v="4.2612904450498063E-2"/>
    <n v="36199487.342242397"/>
    <n v="4.2166935932835346E-2"/>
  </r>
  <r>
    <n v="6920160"/>
    <s v="PeaceHealth Sacred Heart Medical Center - University District"/>
    <x v="20"/>
    <x v="0"/>
    <b v="0"/>
    <n v="3"/>
    <x v="1"/>
    <n v="3022845.1932328399"/>
    <n v="33943668.089915"/>
    <n v="2291991.2863620301"/>
    <n v="0"/>
    <n v="0"/>
    <n v="0"/>
    <n v="455341"/>
    <n v="0"/>
    <n v="0"/>
    <n v="0"/>
    <n v="39713845.569509871"/>
    <n v="326835374.76999998"/>
    <n v="105788600.77"/>
    <n v="108031337.263037"/>
    <n v="-1673879.92"/>
    <n v="170101297.169763"/>
    <n v="-62069959.906725302"/>
    <n v="-0.57455513815955772"/>
    <n v="-63743839.826725297"/>
    <n v="-0.59933587563240553"/>
  </r>
  <r>
    <n v="6920172"/>
    <s v="Pioneer Memorial Hospital - Heppner"/>
    <x v="21"/>
    <x v="2"/>
    <b v="1"/>
    <n v="3"/>
    <x v="1"/>
    <n v="263385.07672672003"/>
    <n v="2618032.5064766002"/>
    <n v="0"/>
    <n v="54263"/>
    <n v="0"/>
    <n v="0"/>
    <n v="523346"/>
    <n v="10129"/>
    <n v="41966"/>
    <n v="6918"/>
    <n v="3518039.5832033204"/>
    <n v="15556228"/>
    <n v="16025226"/>
    <n v="16313414"/>
    <n v="5712389"/>
    <n v="22017486"/>
    <n v="-5704072"/>
    <n v="-0.34965532046204428"/>
    <n v="8317"/>
    <n v="3.7760257821247198E-4"/>
  </r>
  <r>
    <n v="6920060"/>
    <s v="Saint Alphonsus Medical Center - Baker City"/>
    <x v="22"/>
    <x v="2"/>
    <b v="1"/>
    <n v="3"/>
    <x v="1"/>
    <n v="236733.58949023299"/>
    <n v="2429272.7795889699"/>
    <n v="0"/>
    <n v="139358"/>
    <n v="0"/>
    <n v="16399"/>
    <n v="0"/>
    <n v="35000"/>
    <n v="354"/>
    <n v="77347"/>
    <n v="2934464.3690792029"/>
    <n v="60454167"/>
    <n v="34072393"/>
    <n v="36897309"/>
    <n v="0"/>
    <n v="37072834"/>
    <n v="-175525"/>
    <n v="-4.75712198957382E-3"/>
    <n v="-175525"/>
    <n v="-4.75712198957382E-3"/>
  </r>
  <r>
    <n v="6920340"/>
    <s v="Saint Alphonsus Medical Center - Ontario"/>
    <x v="23"/>
    <x v="2"/>
    <b v="0"/>
    <n v="3"/>
    <x v="1"/>
    <n v="1019031.22635656"/>
    <n v="4294213.0961692799"/>
    <n v="0"/>
    <n v="147719"/>
    <n v="0"/>
    <n v="99344"/>
    <n v="0"/>
    <n v="15357"/>
    <n v="1469"/>
    <n v="116683"/>
    <n v="5693816.3225258403"/>
    <n v="185745389"/>
    <n v="71285828"/>
    <n v="75962531"/>
    <n v="0"/>
    <n v="76585974"/>
    <n v="-623443"/>
    <n v="-8.2072436475293317E-3"/>
    <n v="-623443"/>
    <n v="-8.2072436475293317E-3"/>
  </r>
  <r>
    <n v="6920130"/>
    <s v="Salem Health West Valley Hospital"/>
    <x v="24"/>
    <x v="1"/>
    <b v="1"/>
    <n v="3"/>
    <x v="1"/>
    <n v="1436577.7494222401"/>
    <n v="1508847.5503895299"/>
    <n v="0"/>
    <n v="2630"/>
    <n v="0"/>
    <n v="0"/>
    <n v="744634"/>
    <n v="38579"/>
    <n v="61000"/>
    <n v="0"/>
    <n v="3792268.2998117702"/>
    <n v="139989359"/>
    <n v="78600302"/>
    <n v="79184479"/>
    <n v="0"/>
    <n v="59012014"/>
    <n v="20172465"/>
    <n v="0.25475276537463865"/>
    <n v="20172465"/>
    <n v="0.25475276537463865"/>
  </r>
  <r>
    <n v="6920708"/>
    <s v="Salem Hospital"/>
    <x v="25"/>
    <x v="0"/>
    <b v="0"/>
    <n v="3"/>
    <x v="1"/>
    <n v="18048900.630856901"/>
    <n v="66784575.948086001"/>
    <n v="8358858.0143283401"/>
    <n v="1224435"/>
    <n v="86678"/>
    <n v="7436315"/>
    <n v="30815552"/>
    <n v="745471"/>
    <n v="2755480"/>
    <n v="698180"/>
    <n v="136954445.59327126"/>
    <n v="2516581048"/>
    <n v="948796610"/>
    <n v="991458283"/>
    <n v="-8091725"/>
    <n v="1063867339"/>
    <n v="-72409056"/>
    <n v="-7.3032882211545358E-2"/>
    <n v="-80500781"/>
    <n v="-8.1862435065643141E-2"/>
  </r>
  <r>
    <n v="6920065"/>
    <s v="Southern Coos Hospital &amp; Health Center"/>
    <x v="26"/>
    <x v="1"/>
    <b v="1"/>
    <n v="3"/>
    <x v="1"/>
    <n v="125362.77843566801"/>
    <n v="0"/>
    <n v="31927.413762724202"/>
    <n v="119125.07"/>
    <n v="0"/>
    <n v="17750"/>
    <n v="3675967.27729367"/>
    <n v="0"/>
    <n v="6595"/>
    <n v="27930.21"/>
    <n v="4004657.7494920623"/>
    <n v="43467157.240000002"/>
    <n v="28428648"/>
    <n v="28438362"/>
    <n v="2640775"/>
    <n v="29977748"/>
    <n v="-1539386"/>
    <n v="-5.4130614133120605E-2"/>
    <n v="1101389"/>
    <n v="3.5438210526888184E-2"/>
  </r>
  <r>
    <n v="6920380"/>
    <s v="St. Anthony Hospital"/>
    <x v="27"/>
    <x v="2"/>
    <b v="1"/>
    <n v="3"/>
    <x v="1"/>
    <n v="1150471.5956999899"/>
    <n v="71052.046199999706"/>
    <n v="0"/>
    <n v="262310"/>
    <n v="0"/>
    <n v="324076"/>
    <n v="0"/>
    <n v="353566"/>
    <n v="420608"/>
    <n v="40306"/>
    <n v="2622389.6418999899"/>
    <n v="197810946.44999999"/>
    <n v="93187653"/>
    <n v="100010647.98999999"/>
    <n v="5731501.6299999999"/>
    <n v="92065146.709999993"/>
    <n v="7945501.27999999"/>
    <n v="7.9446553338945139E-2"/>
    <n v="13677002.91"/>
    <n v="0.12934296266106116"/>
  </r>
  <r>
    <n v="6920140"/>
    <s v="Wallowa Memorial Hospital"/>
    <x v="28"/>
    <x v="2"/>
    <b v="1"/>
    <n v="3"/>
    <x v="1"/>
    <n v="408354.20540834201"/>
    <n v="943517.19202926604"/>
    <n v="527333.01720134704"/>
    <n v="12947.91"/>
    <n v="0"/>
    <n v="72604"/>
    <n v="441014"/>
    <n v="9703.16"/>
    <n v="0"/>
    <n v="7543.57"/>
    <n v="2423017.0546389553"/>
    <n v="56074591.469999999"/>
    <n v="34836690.460000001"/>
    <n v="35497685.600000001"/>
    <n v="2334015"/>
    <n v="35469852.729999997"/>
    <n v="27832.870000004801"/>
    <n v="7.8407562435576833E-4"/>
    <n v="2361847.87"/>
    <n v="6.2430391247069658E-2"/>
  </r>
  <r>
    <n v="6920025"/>
    <s v="Asante Ashland Community Hospital"/>
    <x v="29"/>
    <x v="1"/>
    <b v="0"/>
    <n v="4"/>
    <x v="1"/>
    <n v="602147.51053328498"/>
    <n v="0"/>
    <n v="763008.41174590995"/>
    <n v="274726"/>
    <n v="6185"/>
    <n v="126797"/>
    <n v="0"/>
    <n v="22427"/>
    <n v="0"/>
    <n v="22339"/>
    <n v="1817629.9222791949"/>
    <n v="198419796"/>
    <n v="66064554"/>
    <n v="66997843"/>
    <n v="3599824.8"/>
    <n v="67299150"/>
    <n v="-301307"/>
    <n v="-4.497264188042591E-3"/>
    <n v="3298517.8"/>
    <n v="4.672275873679782E-2"/>
  </r>
  <r>
    <n v="6920280"/>
    <s v="Asante Rogue Regional Medical Center"/>
    <x v="30"/>
    <x v="0"/>
    <b v="0"/>
    <n v="4"/>
    <x v="1"/>
    <n v="5063965.69484415"/>
    <n v="40193834.650095403"/>
    <n v="8918303.7317594793"/>
    <n v="4696551"/>
    <n v="79635"/>
    <n v="2080300"/>
    <n v="2811863"/>
    <n v="359828"/>
    <n v="0"/>
    <n v="298698"/>
    <n v="64502979.076699033"/>
    <n v="2655382960"/>
    <n v="751639216"/>
    <n v="761073803"/>
    <n v="0"/>
    <n v="756717121"/>
    <n v="4356682"/>
    <n v="5.7243883350429816E-3"/>
    <n v="4356682"/>
    <n v="5.7243883350429816E-3"/>
  </r>
  <r>
    <n v="6920005"/>
    <s v="Asante Three Rivers Medical Center"/>
    <x v="31"/>
    <x v="0"/>
    <b v="0"/>
    <n v="4"/>
    <x v="1"/>
    <n v="1784455.8316965799"/>
    <n v="14461307.262461752"/>
    <n v="2934170.1501284102"/>
    <n v="1240572"/>
    <n v="33668"/>
    <n v="626154"/>
    <n v="1245637"/>
    <n v="80713"/>
    <n v="0"/>
    <n v="104923"/>
    <n v="22511600.244286742"/>
    <n v="1088617737"/>
    <n v="272219220"/>
    <n v="275639678"/>
    <n v="0"/>
    <n v="275140749"/>
    <n v="498929"/>
    <n v="1.8100768496761921E-3"/>
    <n v="498929"/>
    <n v="1.8100768496761921E-3"/>
  </r>
  <r>
    <n v="6920207"/>
    <s v="Sky Lakes Medical Center"/>
    <x v="32"/>
    <x v="0"/>
    <b v="0"/>
    <n v="4"/>
    <x v="1"/>
    <n v="3053819.4581629671"/>
    <n v="15903491.163316026"/>
    <n v="3853746.1814634465"/>
    <n v="624032"/>
    <n v="0"/>
    <n v="5778266"/>
    <n v="1768441"/>
    <n v="92849"/>
    <n v="159307"/>
    <n v="0"/>
    <n v="31233951.80294244"/>
    <n v="884033784"/>
    <n v="308587000"/>
    <n v="325331000"/>
    <n v="1990000"/>
    <n v="328321000"/>
    <n v="-2990000"/>
    <n v="-9.190639686964968E-3"/>
    <n v="-1000000"/>
    <n v="-3.0551049275787377E-3"/>
  </r>
  <r>
    <n v="6920770"/>
    <s v="Adventist Health Columbia Gorge Medical Center"/>
    <x v="33"/>
    <x v="1"/>
    <b v="0"/>
    <n v="5"/>
    <x v="1"/>
    <n v="2892355.38832842"/>
    <n v="15214477.0968889"/>
    <n v="0"/>
    <n v="284734"/>
    <n v="0"/>
    <n v="50848"/>
    <n v="754157.19970195496"/>
    <n v="950"/>
    <n v="39609"/>
    <n v="49674"/>
    <n v="19286804.684919272"/>
    <n v="268740863"/>
    <n v="107993600"/>
    <n v="119821280"/>
    <n v="1350777"/>
    <n v="140712560"/>
    <n v="-20891280"/>
    <n v="-0.1743536707336126"/>
    <n v="-19540503"/>
    <n v="-0.16126245178787382"/>
  </r>
  <r>
    <n v="6920510"/>
    <s v="Adventist Health Portland Medical Center"/>
    <x v="34"/>
    <x v="0"/>
    <b v="0"/>
    <n v="5"/>
    <x v="1"/>
    <n v="2645280.4377816701"/>
    <n v="14672785.2605881"/>
    <n v="0"/>
    <n v="1038044"/>
    <n v="0"/>
    <n v="510032"/>
    <n v="5270600"/>
    <n v="399597"/>
    <n v="430214"/>
    <n v="85838"/>
    <n v="25052390.698369771"/>
    <n v="1472064639"/>
    <n v="370523518"/>
    <n v="405647459"/>
    <n v="5276125"/>
    <n v="408313611"/>
    <n v="-2666152"/>
    <n v="-6.5725840032933623E-3"/>
    <n v="2609973"/>
    <n v="6.3514801817751111E-3"/>
  </r>
  <r>
    <n v="6920780"/>
    <s v="Adventist Health Tillamook Medical Center"/>
    <x v="35"/>
    <x v="2"/>
    <b v="1"/>
    <n v="5"/>
    <x v="1"/>
    <n v="1218036.7980557999"/>
    <n v="0"/>
    <n v="0"/>
    <n v="194369"/>
    <n v="0"/>
    <n v="1340"/>
    <n v="4252380.5132477097"/>
    <n v="578450"/>
    <n v="200"/>
    <n v="0"/>
    <n v="6244776.3113035094"/>
    <n v="195520821"/>
    <n v="111673938.87"/>
    <n v="116245052.87"/>
    <n v="3730956"/>
    <n v="105211841"/>
    <n v="11033211.869999999"/>
    <n v="9.4913388549435693E-2"/>
    <n v="14764167.869999999"/>
    <n v="0.12305933502086831"/>
  </r>
  <r>
    <n v="6920015"/>
    <s v="Columbia Memorial Hospital"/>
    <x v="36"/>
    <x v="1"/>
    <b v="1"/>
    <n v="5"/>
    <x v="1"/>
    <n v="1128661.9392726701"/>
    <n v="7362266.3436122304"/>
    <n v="0"/>
    <n v="140581.46"/>
    <n v="0"/>
    <n v="13560"/>
    <n v="0"/>
    <n v="172713.79"/>
    <n v="112457.09"/>
    <n v="0"/>
    <n v="8930240.6228848994"/>
    <n v="382134699"/>
    <n v="197147596"/>
    <n v="201918207"/>
    <n v="14081839"/>
    <n v="187195618"/>
    <n v="14722589"/>
    <n v="7.2913627843377196E-2"/>
    <n v="28804428"/>
    <n v="0.13335380493391191"/>
  </r>
  <r>
    <n v="6920110"/>
    <s v="Good Samaritan Regional Medical Center"/>
    <x v="37"/>
    <x v="0"/>
    <b v="0"/>
    <n v="5"/>
    <x v="1"/>
    <n v="3294211.3224264299"/>
    <n v="20291147.615959"/>
    <n v="3442469.2193804299"/>
    <n v="1288810"/>
    <n v="0"/>
    <n v="10024017"/>
    <n v="41301597"/>
    <n v="715733"/>
    <n v="127700"/>
    <n v="0"/>
    <n v="80485685.157765865"/>
    <n v="1142290815.25"/>
    <n v="499497509.99000001"/>
    <n v="576213805.99000001"/>
    <n v="693822.92"/>
    <n v="596797056.74000001"/>
    <n v="-20583250.749999799"/>
    <n v="-3.5721550813305601E-2"/>
    <n v="-19889427.829999801"/>
    <n v="-3.4475931385373713E-2"/>
  </r>
  <r>
    <n v="6920045"/>
    <s v="Kaiser Sunnyside Medical Center"/>
    <x v="38"/>
    <x v="0"/>
    <b v="0"/>
    <n v="5"/>
    <x v="1"/>
    <n v="13550524"/>
    <n v="14047870"/>
    <n v="0"/>
    <n v="2382228"/>
    <n v="2409047.79999999"/>
    <n v="3665139"/>
    <n v="0"/>
    <n v="3493840"/>
    <n v="0"/>
    <n v="1164497"/>
    <n v="40713145.79999999"/>
    <n v="707338829.00287998"/>
    <n v="692567097.00287998"/>
    <n v="798886703.97838104"/>
    <n v="35720281"/>
    <n v="779949939"/>
    <n v="18936764.978380699"/>
    <n v="2.3703943104920536E-2"/>
    <n v="54657045.978380702"/>
    <n v="6.5488363939101818E-2"/>
  </r>
  <r>
    <n v="6920434"/>
    <s v="Kaiser Westside Medical Center"/>
    <x v="39"/>
    <x v="0"/>
    <b v="0"/>
    <n v="5"/>
    <x v="1"/>
    <n v="5705416.2000000002"/>
    <n v="5708233"/>
    <n v="0"/>
    <n v="861952.4"/>
    <n v="871656"/>
    <n v="1326142.8999999899"/>
    <n v="0"/>
    <n v="1014735"/>
    <n v="0"/>
    <n v="421345.2"/>
    <n v="15909480.699999988"/>
    <n v="258449931.84711999"/>
    <n v="252628883.84711999"/>
    <n v="267844615.63161901"/>
    <n v="13037542"/>
    <n v="263032333"/>
    <n v="4812282.6316192998"/>
    <n v="1.7966695430001085E-2"/>
    <n v="17849824.631619301"/>
    <n v="6.3549158060191221E-2"/>
  </r>
  <r>
    <n v="6920741"/>
    <s v="McKenzie-Willamette Medical Center"/>
    <x v="40"/>
    <x v="0"/>
    <b v="0"/>
    <n v="5"/>
    <x v="1"/>
    <n v="5854455"/>
    <n v="2460527.36072418"/>
    <n v="1700972.5418479701"/>
    <n v="30636.865399999901"/>
    <n v="0"/>
    <n v="2613196.5299999998"/>
    <n v="17172965.530000001"/>
    <n v="251152.8"/>
    <n v="0"/>
    <n v="7070792.0599999996"/>
    <n v="37154698.687972151"/>
    <n v="1138497399"/>
    <n v="240527218.25999999"/>
    <n v="256046035.25999999"/>
    <n v="-255193"/>
    <n v="258155557"/>
    <n v="-2109521.74000001"/>
    <n v="-8.2388377459463955E-3"/>
    <n v="-2364714.74000001"/>
    <n v="-9.2447200967280246E-3"/>
  </r>
  <r>
    <n v="6920190"/>
    <s v="Providence Hood River Memorial Hospital"/>
    <x v="41"/>
    <x v="1"/>
    <b v="1"/>
    <n v="5"/>
    <x v="1"/>
    <n v="2733689.1613281001"/>
    <n v="605269.31798999605"/>
    <n v="182893.31136023501"/>
    <n v="461764.121301668"/>
    <n v="0"/>
    <n v="1053618.0818731401"/>
    <n v="389329.04325022001"/>
    <n v="500985.493210638"/>
    <n v="0"/>
    <n v="76580.136641564299"/>
    <n v="6004128.6669555614"/>
    <n v="238428931.55000001"/>
    <n v="130726710.95999999"/>
    <n v="133162830.86"/>
    <n v="251541"/>
    <n v="118241628.7"/>
    <n v="14921202.16"/>
    <n v="0.11205230516379844"/>
    <n v="15172743.16"/>
    <n v="0.11372645201914006"/>
  </r>
  <r>
    <n v="6920290"/>
    <s v="Providence Medford Medical Center"/>
    <x v="42"/>
    <x v="0"/>
    <b v="0"/>
    <n v="5"/>
    <x v="1"/>
    <n v="3450563.7746624998"/>
    <n v="23716686.6939517"/>
    <n v="3928971.2888740702"/>
    <n v="610532.45618934603"/>
    <n v="0"/>
    <n v="220768"/>
    <n v="654316.89154079603"/>
    <n v="581487.45296107302"/>
    <n v="0"/>
    <n v="0"/>
    <n v="33163326.558179483"/>
    <n v="808117614.25"/>
    <n v="261065925.02000001"/>
    <n v="267026173.91"/>
    <n v="87031.38"/>
    <n v="287512986.07999998"/>
    <n v="-20486812.170000002"/>
    <n v="-7.6722112555546618E-2"/>
    <n v="-20399780.789999999"/>
    <n v="-7.6371292717828471E-2"/>
  </r>
  <r>
    <n v="6920296"/>
    <s v="Providence Milwaukie Hospital"/>
    <x v="43"/>
    <x v="0"/>
    <b v="0"/>
    <n v="5"/>
    <x v="1"/>
    <n v="2391107.27351597"/>
    <n v="10614698.465076201"/>
    <n v="0"/>
    <n v="447262.521514625"/>
    <n v="0"/>
    <n v="4691594.6980438"/>
    <n v="3519027.20226188"/>
    <n v="308586.00687598903"/>
    <n v="0"/>
    <n v="138145.70482475401"/>
    <n v="22110421.872113217"/>
    <n v="346264186.97000003"/>
    <n v="142229218.96000001"/>
    <n v="143917610.12"/>
    <n v="164419.63"/>
    <n v="150938272.66999999"/>
    <n v="-7020662.5500000399"/>
    <n v="-4.8782512050791288E-2"/>
    <n v="-6856242.92000004"/>
    <n v="-4.758569081721338E-2"/>
  </r>
  <r>
    <n v="6920315"/>
    <s v="Providence Newberg Medical Center"/>
    <x v="44"/>
    <x v="1"/>
    <b v="0"/>
    <n v="5"/>
    <x v="1"/>
    <n v="3188875.2970196698"/>
    <n v="635397.94940394105"/>
    <n v="468830.57592221501"/>
    <n v="532883.78078563302"/>
    <n v="0"/>
    <n v="42590.114446272302"/>
    <n v="524696.38707778906"/>
    <n v="277466.55340955901"/>
    <n v="15202"/>
    <n v="139363.32958363101"/>
    <n v="5825305.9876487097"/>
    <n v="349069689.14999998"/>
    <n v="165882163.28"/>
    <n v="167497019.03"/>
    <n v="-253201.25"/>
    <n v="142693357.46000001"/>
    <n v="24803661.57"/>
    <n v="0.14808419704208267"/>
    <n v="24550460.32"/>
    <n v="0.14679442651981775"/>
  </r>
  <r>
    <n v="6920520"/>
    <s v="Providence Portland Medical Center"/>
    <x v="45"/>
    <x v="0"/>
    <b v="0"/>
    <n v="5"/>
    <x v="1"/>
    <n v="12221073.801552501"/>
    <n v="57487160.794968903"/>
    <n v="1467438.11949562"/>
    <n v="3768039.6288752998"/>
    <n v="23643012"/>
    <n v="10333562.919935901"/>
    <n v="2495167.6148390099"/>
    <n v="2037336.39055126"/>
    <n v="0"/>
    <n v="1022067.09326166"/>
    <n v="114474858.36348014"/>
    <n v="2258731194.2800002"/>
    <n v="995768937.04999995"/>
    <n v="1238629757.72"/>
    <n v="22544354.280000001"/>
    <n v="1189831641.8099999"/>
    <n v="48798115.910000302"/>
    <n v="3.9396854149398856E-2"/>
    <n v="71342470.190000296"/>
    <n v="5.6568295773898901E-2"/>
  </r>
  <r>
    <n v="6920725"/>
    <s v="Providence Seaside Hospital"/>
    <x v="46"/>
    <x v="1"/>
    <b v="1"/>
    <n v="5"/>
    <x v="1"/>
    <n v="2015917.0332585301"/>
    <n v="634961.07544874295"/>
    <n v="1059149.12928141"/>
    <n v="500974.77105937299"/>
    <n v="0"/>
    <n v="9589.5210788617096"/>
    <n v="822298.59727741499"/>
    <n v="259667.98006774599"/>
    <n v="0"/>
    <n v="56455.200485227499"/>
    <n v="5359013.3079573056"/>
    <n v="173313219.87"/>
    <n v="85802899.790000007"/>
    <n v="86887219.319999993"/>
    <n v="140563.10999999999"/>
    <n v="92309021.760000005"/>
    <n v="-5421802.4400000097"/>
    <n v="-6.2400459842452384E-2"/>
    <n v="-5281239.3300000103"/>
    <n v="-6.0684521454374953E-2"/>
  </r>
  <r>
    <n v="6920540"/>
    <s v="Providence St. Vincent Medical Center"/>
    <x v="47"/>
    <x v="0"/>
    <b v="0"/>
    <n v="5"/>
    <x v="1"/>
    <n v="15128548.897285201"/>
    <n v="65071989.700205602"/>
    <n v="2348265.7950205798"/>
    <n v="3802209.5272700698"/>
    <n v="1020638"/>
    <n v="6876472.8241908597"/>
    <n v="2154750.1190454499"/>
    <n v="2193361.0977695398"/>
    <n v="0"/>
    <n v="981580.75789642497"/>
    <n v="99577816.71868372"/>
    <n v="2422870256.6500001"/>
    <n v="1086392676.96"/>
    <n v="1134674681.0599999"/>
    <n v="-5194067.6500000004"/>
    <n v="1129860829.8900001"/>
    <n v="4813851.1699996004"/>
    <n v="4.242494567255871E-3"/>
    <n v="-380216.48000039998"/>
    <n v="-3.3662948747078842E-4"/>
  </r>
  <r>
    <n v="6920350"/>
    <s v="Providence Willamette Falls Medical Center"/>
    <x v="48"/>
    <x v="0"/>
    <b v="0"/>
    <n v="5"/>
    <x v="1"/>
    <n v="2995447.5471656001"/>
    <n v="13785102.2037264"/>
    <n v="613799.37547880597"/>
    <n v="575364.19300397299"/>
    <n v="0"/>
    <n v="2082.8404311343402"/>
    <n v="770933.14470742398"/>
    <n v="343353.02515418897"/>
    <n v="0"/>
    <n v="182110.77730672801"/>
    <n v="19268193.106974252"/>
    <n v="433867363.31"/>
    <n v="190578864.59999999"/>
    <n v="199596631.61000001"/>
    <n v="-2494280.15"/>
    <n v="205247637.53999999"/>
    <n v="-5651005.9299999801"/>
    <n v="-2.8312130742976203E-2"/>
    <n v="-8145286.0799999796"/>
    <n v="-4.1325159338106557E-2"/>
  </r>
  <r>
    <n v="6920010"/>
    <s v="Samaritan Albany General Hospital"/>
    <x v="49"/>
    <x v="0"/>
    <b v="0"/>
    <n v="5"/>
    <x v="1"/>
    <n v="1983443.56278576"/>
    <n v="12406979.7883384"/>
    <n v="2284453.8330841199"/>
    <n v="1222842"/>
    <n v="0"/>
    <n v="1339293"/>
    <n v="9817550"/>
    <n v="875018"/>
    <n v="1049340"/>
    <n v="0"/>
    <n v="30978920.184208281"/>
    <n v="538285015.74000001"/>
    <n v="231250759.49000001"/>
    <n v="255608612.49000001"/>
    <n v="1679909.07"/>
    <n v="251403757.03999999"/>
    <n v="4204855.4499999601"/>
    <n v="1.6450366867683384E-2"/>
    <n v="5884764.5199999604"/>
    <n v="2.2872238855893252E-2"/>
  </r>
  <r>
    <n v="6920241"/>
    <s v="Samaritan Lebanon Community Hospital"/>
    <x v="50"/>
    <x v="1"/>
    <b v="1"/>
    <n v="5"/>
    <x v="1"/>
    <n v="1756896.0142689799"/>
    <n v="0"/>
    <n v="624110.20243271999"/>
    <n v="40052"/>
    <n v="0"/>
    <n v="1619987"/>
    <n v="5500472"/>
    <n v="587137"/>
    <n v="502276"/>
    <n v="0"/>
    <n v="10630930.216701699"/>
    <n v="341909821.76999998"/>
    <n v="170165140.19999999"/>
    <n v="185463202.19999999"/>
    <n v="2387903.63"/>
    <n v="158265154.03999999"/>
    <n v="27198048.16"/>
    <n v="0.14664929666570806"/>
    <n v="29585951.789999999"/>
    <n v="0.15749681993767159"/>
  </r>
  <r>
    <n v="6920243"/>
    <s v="Samaritan North Lincoln Hospital"/>
    <x v="51"/>
    <x v="1"/>
    <b v="1"/>
    <n v="5"/>
    <x v="1"/>
    <n v="1472234.69831427"/>
    <n v="0"/>
    <n v="294853.41126584797"/>
    <n v="7354"/>
    <n v="0"/>
    <n v="367545"/>
    <n v="5306303"/>
    <n v="83431"/>
    <n v="772503"/>
    <n v="0"/>
    <n v="8304224.1095801182"/>
    <n v="163710777.24000001"/>
    <n v="89457573.840000004"/>
    <n v="94706643.840000004"/>
    <n v="130945.1"/>
    <n v="91758072.969999999"/>
    <n v="2948570.8700000201"/>
    <n v="3.1133727798246143E-2"/>
    <n v="3079515.9700000202"/>
    <n v="3.2471470483589671E-2"/>
  </r>
  <r>
    <n v="6920325"/>
    <s v="Samaritan Pacific Communities Hospital"/>
    <x v="52"/>
    <x v="1"/>
    <b v="1"/>
    <n v="5"/>
    <x v="1"/>
    <n v="1750286.5578230701"/>
    <n v="0"/>
    <n v="0"/>
    <n v="308983"/>
    <n v="0"/>
    <n v="818933"/>
    <n v="4832310"/>
    <n v="106874"/>
    <n v="227949"/>
    <n v="0"/>
    <n v="8045335.5578230703"/>
    <n v="287710243.63"/>
    <n v="144051444.61000001"/>
    <n v="158393671.21000001"/>
    <n v="261352.71"/>
    <n v="133536117.59"/>
    <n v="24857553.6199999"/>
    <n v="0.15693527039374949"/>
    <n v="25118906.329999901"/>
    <n v="0.1583240524590373"/>
  </r>
  <r>
    <n v="6920743"/>
    <s v="Santiam Memorial Hospital"/>
    <x v="53"/>
    <x v="1"/>
    <b v="0"/>
    <n v="5"/>
    <x v="1"/>
    <n v="493285.81752872601"/>
    <n v="6621712.9145013196"/>
    <n v="795426.97505866201"/>
    <n v="0"/>
    <n v="0"/>
    <n v="0"/>
    <n v="85231"/>
    <n v="9650"/>
    <n v="0"/>
    <n v="90266.55"/>
    <n v="8095573.2570887068"/>
    <n v="214029556"/>
    <n v="94232096"/>
    <n v="104224002"/>
    <n v="1903503"/>
    <n v="111827808"/>
    <n v="-7603806"/>
    <n v="-7.2956381007131157E-2"/>
    <n v="-5700303"/>
    <n v="-5.3711834646447215E-2"/>
  </r>
  <r>
    <n v="6920560"/>
    <s v="Shriners Children's Portland"/>
    <x v="54"/>
    <x v="0"/>
    <b v="0"/>
    <n v="5"/>
    <x v="1"/>
    <n v="1976476.5035950299"/>
    <n v="5019475.8913837802"/>
    <n v="199064.56803990601"/>
    <n v="501545"/>
    <n v="1274643"/>
    <n v="2924437"/>
    <n v="0"/>
    <n v="17877"/>
    <n v="0"/>
    <n v="18015"/>
    <n v="11931533.963018715"/>
    <n v="78589283"/>
    <n v="27008866"/>
    <n v="33885000"/>
    <n v="0"/>
    <n v="54027210"/>
    <n v="-20142210"/>
    <n v="-0.59442850818946436"/>
    <n v="-20142210"/>
    <n v="-0.59442850818946436"/>
  </r>
  <r>
    <n v="6920070"/>
    <s v="St. Charles Medical Center - Bend"/>
    <x v="55"/>
    <x v="0"/>
    <b v="0"/>
    <n v="5"/>
    <x v="1"/>
    <n v="7077190.7280198196"/>
    <n v="76013426.215486199"/>
    <n v="17173479.085247599"/>
    <n v="236200"/>
    <n v="18910"/>
    <n v="813985"/>
    <n v="0"/>
    <n v="738863"/>
    <n v="173266"/>
    <n v="154652"/>
    <n v="102399972.02875361"/>
    <n v="2126729228"/>
    <n v="868144465"/>
    <n v="987178986"/>
    <n v="62255794"/>
    <n v="937817595"/>
    <n v="49361391"/>
    <n v="5.0002473411645335E-2"/>
    <n v="111617185"/>
    <n v="0.10635933468871692"/>
  </r>
  <r>
    <n v="6920242"/>
    <s v="St. Charles Medical Center - Madras"/>
    <x v="56"/>
    <x v="1"/>
    <b v="1"/>
    <n v="5"/>
    <x v="1"/>
    <n v="733617.24200966698"/>
    <n v="3033225.3686164902"/>
    <n v="519325.16643047798"/>
    <n v="100712"/>
    <n v="1747"/>
    <n v="74132"/>
    <n v="0"/>
    <n v="302730"/>
    <n v="57630"/>
    <n v="75752"/>
    <n v="4898870.7770566354"/>
    <n v="105881502"/>
    <n v="53457091"/>
    <n v="62832622"/>
    <n v="3242149"/>
    <n v="50434254"/>
    <n v="12398368"/>
    <n v="0.19732374052446833"/>
    <n v="15640517"/>
    <n v="0.23670936369949735"/>
  </r>
  <r>
    <n v="6920610"/>
    <s v="St. Charles Medical Center - Prineville"/>
    <x v="57"/>
    <x v="1"/>
    <b v="1"/>
    <n v="5"/>
    <x v="1"/>
    <n v="606310.68966391403"/>
    <n v="0"/>
    <n v="230617.577648312"/>
    <n v="105403"/>
    <n v="1009"/>
    <n v="41747"/>
    <n v="0"/>
    <n v="28764"/>
    <n v="55044"/>
    <n v="9147"/>
    <n v="1078042.2673122259"/>
    <n v="121676872"/>
    <n v="61303934"/>
    <n v="73180486"/>
    <n v="3667785"/>
    <n v="55410508"/>
    <n v="17769978"/>
    <n v="0.24282399545693095"/>
    <n v="21437763"/>
    <n v="0.27896220332660443"/>
  </r>
  <r>
    <n v="6920612"/>
    <s v="St. Charles Medical Center - Redmond"/>
    <x v="58"/>
    <x v="1"/>
    <b v="0"/>
    <n v="5"/>
    <x v="1"/>
    <n v="1939154.1517710099"/>
    <n v="0"/>
    <n v="1573764.4885027099"/>
    <n v="83879"/>
    <n v="3235"/>
    <n v="133952"/>
    <n v="0"/>
    <n v="448362"/>
    <n v="25313"/>
    <n v="79221"/>
    <n v="4286880.64027372"/>
    <n v="317580991"/>
    <n v="93584218"/>
    <n v="114921724"/>
    <n v="6143303"/>
    <n v="114700293"/>
    <n v="221431"/>
    <n v="1.9267984528321207E-3"/>
    <n v="6364734"/>
    <n v="5.257285409104976E-2"/>
  </r>
  <r>
    <n v="6920270"/>
    <s v="Willamette Valley Medical Center"/>
    <x v="59"/>
    <x v="1"/>
    <b v="0"/>
    <n v="5"/>
    <x v="1"/>
    <n v="37038.390306052803"/>
    <n v="12878696.6319187"/>
    <n v="963474.72838854999"/>
    <n v="0"/>
    <n v="0"/>
    <n v="0"/>
    <n v="4680319"/>
    <n v="0"/>
    <n v="0"/>
    <n v="0"/>
    <n v="18559528.750613302"/>
    <n v="431292472.39999998"/>
    <n v="104124248.40000001"/>
    <n v="104124248.40000001"/>
    <n v="0"/>
    <n v="88516155"/>
    <n v="15608093.4"/>
    <n v="0.14989873770843953"/>
    <n v="15608093.4"/>
    <n v="0.14989873770843948"/>
  </r>
  <r>
    <n v="6920003"/>
    <s v="Legacy Emanuel Medical Center"/>
    <x v="0"/>
    <x v="0"/>
    <b v="0"/>
    <n v="1"/>
    <x v="2"/>
    <n v="16621421"/>
    <n v="179402766"/>
    <n v="8273888"/>
    <n v="1830698"/>
    <n v="3680662"/>
    <n v="6716265"/>
    <n v="13281756"/>
    <n v="517058"/>
    <n v="74083"/>
    <n v="312874"/>
    <n v="230711471"/>
    <n v="2443845000"/>
    <n v="982037000"/>
    <n v="1078756000"/>
    <n v="-1912000"/>
    <n v="1132184000"/>
    <n v="-53428000"/>
    <n v="-4.9527418619224363E-2"/>
    <n v="-55340000"/>
    <n v="-5.1390916418719887E-2"/>
  </r>
  <r>
    <n v="6920418"/>
    <s v="Legacy Good Samaritan Medical Center"/>
    <x v="1"/>
    <x v="0"/>
    <b v="0"/>
    <n v="1"/>
    <x v="2"/>
    <n v="5323894"/>
    <n v="26918812"/>
    <n v="694244"/>
    <n v="651454"/>
    <n v="0"/>
    <n v="5340449"/>
    <n v="0"/>
    <n v="655827"/>
    <n v="1046511"/>
    <n v="125595"/>
    <n v="40756786"/>
    <n v="1041925000"/>
    <n v="402534000"/>
    <n v="423040000"/>
    <n v="-437000"/>
    <n v="394567000"/>
    <n v="28473000"/>
    <n v="6.7305692133131617E-2"/>
    <n v="28036000"/>
    <n v="6.6341223323071533E-2"/>
  </r>
  <r>
    <n v="6920805"/>
    <s v="Legacy Meridian Park Medical Center"/>
    <x v="2"/>
    <x v="0"/>
    <b v="0"/>
    <n v="1"/>
    <x v="2"/>
    <n v="3588094"/>
    <n v="11353048"/>
    <n v="0"/>
    <n v="404793"/>
    <n v="0"/>
    <n v="543257"/>
    <n v="0"/>
    <n v="719383"/>
    <n v="5239"/>
    <n v="77532"/>
    <n v="16691346"/>
    <n v="671566000"/>
    <n v="256699000"/>
    <n v="267323000"/>
    <n v="63000"/>
    <n v="246857000"/>
    <n v="20466000"/>
    <n v="7.6559068991444809E-2"/>
    <n v="20529000"/>
    <n v="7.6776645000112193E-2"/>
  </r>
  <r>
    <n v="6920173"/>
    <s v="Legacy Mount Hood Medical Center"/>
    <x v="3"/>
    <x v="0"/>
    <b v="0"/>
    <n v="1"/>
    <x v="2"/>
    <n v="5115136"/>
    <n v="14290611"/>
    <n v="932143"/>
    <n v="386798"/>
    <n v="0"/>
    <n v="619142"/>
    <n v="0"/>
    <n v="262823"/>
    <n v="3794"/>
    <n v="56155"/>
    <n v="21666602"/>
    <n v="568638000"/>
    <n v="185268000"/>
    <n v="193616000"/>
    <n v="0"/>
    <n v="188247000"/>
    <n v="5369000"/>
    <n v="2.7730146268903397E-2"/>
    <n v="5369000"/>
    <n v="2.7730146268903397E-2"/>
  </r>
  <r>
    <n v="6920740"/>
    <s v="Legacy Silverton Medical Center"/>
    <x v="4"/>
    <x v="1"/>
    <b v="0"/>
    <n v="1"/>
    <x v="2"/>
    <n v="4668438"/>
    <n v="6182806"/>
    <n v="989714"/>
    <n v="144993"/>
    <n v="0"/>
    <n v="345604"/>
    <n v="1098377"/>
    <n v="225161"/>
    <n v="2308"/>
    <n v="34167"/>
    <n v="13691568"/>
    <n v="240788000"/>
    <n v="109816000"/>
    <n v="117804000"/>
    <n v="16000"/>
    <n v="120372000"/>
    <n v="-2568000"/>
    <n v="-2.1798920240399308E-2"/>
    <n v="-2552000"/>
    <n v="-2.1660159565438805E-2"/>
  </r>
  <r>
    <n v="6920210"/>
    <s v="Grande Ronde Hospital"/>
    <x v="5"/>
    <x v="2"/>
    <b v="1"/>
    <n v="2"/>
    <x v="2"/>
    <n v="1624979"/>
    <n v="0"/>
    <n v="947677"/>
    <n v="2446699"/>
    <n v="0"/>
    <n v="1723512"/>
    <n v="429243"/>
    <n v="25899"/>
    <n v="0"/>
    <n v="88927"/>
    <n v="7286936"/>
    <n v="215041558"/>
    <n v="124974924"/>
    <n v="139698243"/>
    <n v="-1341698"/>
    <n v="131311881"/>
    <n v="8386362"/>
    <n v="6.0031979070774712E-2"/>
    <n v="7044664"/>
    <n v="5.0916738344398527E-2"/>
  </r>
  <r>
    <n v="6920327"/>
    <s v="Bay Area Hospital"/>
    <x v="6"/>
    <x v="0"/>
    <b v="0"/>
    <n v="3"/>
    <x v="2"/>
    <n v="812462.28330820065"/>
    <n v="35561223"/>
    <n v="0"/>
    <n v="591718.60600000003"/>
    <n v="0"/>
    <n v="333732.27999999997"/>
    <n v="7006118.0704746079"/>
    <n v="1570"/>
    <n v="0"/>
    <n v="159652.86973000003"/>
    <n v="44466477.109512813"/>
    <n v="563462002"/>
    <n v="180653353"/>
    <n v="182070542"/>
    <n v="355916"/>
    <n v="242583589"/>
    <n v="-60513047"/>
    <n v="-0.33236044851231344"/>
    <n v="-60157131"/>
    <n v="-0.32976099881301207"/>
  </r>
  <r>
    <n v="6920195"/>
    <s v="Blue Mountain Hospital"/>
    <x v="7"/>
    <x v="2"/>
    <b v="1"/>
    <n v="3"/>
    <x v="2"/>
    <n v="295529.41433440096"/>
    <n v="2981857.1472171713"/>
    <n v="0"/>
    <n v="0"/>
    <n v="0"/>
    <n v="0"/>
    <n v="0"/>
    <n v="0"/>
    <n v="0"/>
    <n v="0"/>
    <n v="3277386.5615515723"/>
    <n v="41121492"/>
    <n v="28026551"/>
    <n v="29428470"/>
    <n v="2214174"/>
    <n v="33029040"/>
    <n v="-3600570"/>
    <n v="-0.12234988771077804"/>
    <n v="-1386396"/>
    <n v="-4.3814164201954803E-2"/>
  </r>
  <r>
    <n v="6920105"/>
    <s v="Coquille Valley Hospital"/>
    <x v="8"/>
    <x v="1"/>
    <b v="1"/>
    <n v="3"/>
    <x v="2"/>
    <n v="94267.295270702016"/>
    <n v="823311.27177477535"/>
    <n v="0"/>
    <n v="23338.29"/>
    <n v="0"/>
    <n v="18138.650000000001"/>
    <n v="1447921"/>
    <n v="0"/>
    <n v="0"/>
    <n v="0"/>
    <n v="2406976.5070454776"/>
    <n v="47857031"/>
    <n v="29983776"/>
    <n v="30562641"/>
    <n v="2152466"/>
    <n v="31486269"/>
    <n v="-923628"/>
    <n v="-3.0220817631565283E-2"/>
    <n v="1228838"/>
    <n v="3.756179064308119E-2"/>
  </r>
  <r>
    <n v="6920165"/>
    <s v="Curry General Hospital"/>
    <x v="9"/>
    <x v="2"/>
    <b v="1"/>
    <n v="3"/>
    <x v="2"/>
    <n v="217294.35220224955"/>
    <n v="0"/>
    <n v="0"/>
    <n v="9705"/>
    <n v="0"/>
    <n v="49119"/>
    <n v="164775"/>
    <n v="22887"/>
    <n v="1807"/>
    <n v="16101"/>
    <n v="481688.35220224957"/>
    <n v="108397888"/>
    <n v="59663921"/>
    <n v="60279309"/>
    <n v="1770002"/>
    <n v="55194843"/>
    <n v="5084466"/>
    <n v="8.4348445334700164E-2"/>
    <n v="11114538"/>
    <n v="0.17912427746377393"/>
  </r>
  <r>
    <n v="6920175"/>
    <s v="Good Shepherd Medical Center"/>
    <x v="10"/>
    <x v="2"/>
    <b v="1"/>
    <n v="3"/>
    <x v="2"/>
    <n v="3925038.9975723769"/>
    <n v="4321037.7673816234"/>
    <n v="0"/>
    <n v="816373"/>
    <n v="0"/>
    <n v="549315"/>
    <n v="30356254.997008003"/>
    <n v="281603"/>
    <n v="0"/>
    <n v="716535"/>
    <n v="40966157.761962004"/>
    <n v="256806369"/>
    <n v="153110842"/>
    <n v="164927378"/>
    <n v="-14158216"/>
    <n v="151867347"/>
    <n v="13060031"/>
    <n v="7.9186555673006573E-2"/>
    <n v="-1098185"/>
    <n v="-7.2838834243835618E-3"/>
  </r>
  <r>
    <n v="6920075"/>
    <s v="Harney District Hospital"/>
    <x v="11"/>
    <x v="2"/>
    <b v="1"/>
    <n v="3"/>
    <x v="2"/>
    <n v="196503"/>
    <n v="2382628"/>
    <n v="717904"/>
    <n v="17468"/>
    <n v="0"/>
    <n v="39141"/>
    <n v="4545"/>
    <n v="17114"/>
    <n v="31056"/>
    <n v="5517"/>
    <n v="3411876"/>
    <n v="43409761"/>
    <n v="28675112.850000001"/>
    <n v="29926394.850000001"/>
    <n v="1393918"/>
    <n v="31006076"/>
    <n v="-1079681.1499999985"/>
    <n v="-3.6077888947588968E-2"/>
    <n v="314236.85000000149"/>
    <n v="1.0033004826770161E-2"/>
  </r>
  <r>
    <n v="6920004"/>
    <s v="Hillsboro Medical Center"/>
    <x v="12"/>
    <x v="0"/>
    <b v="0"/>
    <n v="3"/>
    <x v="2"/>
    <n v="7457258.1732547283"/>
    <n v="10698692.327625319"/>
    <n v="524697.15347453766"/>
    <n v="106284.72058097442"/>
    <n v="0"/>
    <n v="2442641.1433340004"/>
    <n v="0"/>
    <n v="97913.340000000026"/>
    <n v="0"/>
    <n v="1479.96"/>
    <n v="21328966.818269562"/>
    <n v="769780914.13999987"/>
    <n v="261997829.39000005"/>
    <n v="288737691.39000005"/>
    <n v="-5830301"/>
    <n v="288624404"/>
    <n v="113287.3900000453"/>
    <n v="3.9235400634629033E-4"/>
    <n v="-5717013.6099999547"/>
    <n v="-2.0208074458990997E-2"/>
  </r>
  <r>
    <n v="6920231"/>
    <s v="Lake District Hospital"/>
    <x v="13"/>
    <x v="2"/>
    <b v="1"/>
    <n v="3"/>
    <x v="2"/>
    <n v="1113959.8364788597"/>
    <n v="5004935.2739000013"/>
    <n v="0"/>
    <n v="18565"/>
    <n v="0"/>
    <n v="27888.57"/>
    <n v="0"/>
    <n v="3477506"/>
    <n v="19854"/>
    <n v="0"/>
    <n v="9662708.6803788617"/>
    <n v="49304671"/>
    <n v="35775202"/>
    <n v="38877149"/>
    <n v="7088948"/>
    <n v="44625056"/>
    <n v="-5747907"/>
    <n v="-0.14784795562040828"/>
    <n v="1341041"/>
    <n v="2.9174567507874335E-2"/>
  </r>
  <r>
    <n v="6920614"/>
    <s v="Lower Umpqua Hospital"/>
    <x v="14"/>
    <x v="1"/>
    <b v="1"/>
    <n v="3"/>
    <x v="2"/>
    <n v="144223"/>
    <n v="1874448"/>
    <n v="0"/>
    <n v="0"/>
    <n v="0"/>
    <n v="94703"/>
    <n v="5937346"/>
    <n v="100016"/>
    <n v="49368"/>
    <n v="0"/>
    <n v="8200104"/>
    <n v="52635339"/>
    <n v="28789926"/>
    <n v="30805562"/>
    <n v="6459018"/>
    <n v="35535834"/>
    <n v="-4730272"/>
    <n v="-0.15355253054626952"/>
    <n v="1728746"/>
    <n v="4.6391130666171468E-2"/>
  </r>
  <r>
    <n v="6920620"/>
    <s v="Mercy Medical Center"/>
    <x v="15"/>
    <x v="0"/>
    <b v="0"/>
    <n v="3"/>
    <x v="2"/>
    <n v="1614199.542670249"/>
    <n v="11078452.471480735"/>
    <n v="0"/>
    <n v="1357437"/>
    <n v="0"/>
    <n v="3576699"/>
    <n v="89728"/>
    <n v="123244"/>
    <n v="101400"/>
    <n v="7650"/>
    <n v="17948810.014150985"/>
    <n v="919913994"/>
    <n v="303399845"/>
    <n v="327937360"/>
    <n v="-13825609"/>
    <n v="306178520"/>
    <n v="21758839"/>
    <n v="6.635059817521248E-2"/>
    <n v="10632135"/>
    <n v="3.3848256125890687E-2"/>
  </r>
  <r>
    <n v="6920570"/>
    <s v="Oregon Health &amp; Science University Hospital"/>
    <x v="16"/>
    <x v="0"/>
    <b v="0"/>
    <n v="3"/>
    <x v="2"/>
    <n v="34064725"/>
    <n v="132439184"/>
    <n v="7691541"/>
    <n v="8832085"/>
    <n v="21634591"/>
    <n v="210528529"/>
    <n v="0"/>
    <n v="1083664"/>
    <n v="1114627"/>
    <n v="5769"/>
    <n v="417394715"/>
    <n v="5751890061.54"/>
    <n v="2194695987.2499995"/>
    <n v="2426510002.3299994"/>
    <n v="-61533278.700000003"/>
    <n v="2357890779.1500001"/>
    <n v="68619223.179999352"/>
    <n v="2.8278978085443433E-2"/>
    <n v="7085944.4799993485"/>
    <n v="2.9962005161400245E-3"/>
  </r>
  <r>
    <n v="6920125"/>
    <s v="PeaceHealth Cottage Grove Community Medical Center"/>
    <x v="17"/>
    <x v="1"/>
    <b v="1"/>
    <n v="3"/>
    <x v="2"/>
    <n v="737358.95294289477"/>
    <n v="143495.64166621119"/>
    <n v="45366.407128814142"/>
    <n v="0"/>
    <n v="0"/>
    <n v="0"/>
    <n v="0"/>
    <n v="75000"/>
    <n v="0"/>
    <n v="0"/>
    <n v="1001221.0017379201"/>
    <n v="78178107"/>
    <n v="53030427"/>
    <n v="54352950"/>
    <n v="-75000"/>
    <n v="49313197"/>
    <n v="5039753"/>
    <n v="9.2722713302589826E-2"/>
    <n v="4964753"/>
    <n v="9.1469058798278116E-2"/>
  </r>
  <r>
    <n v="6920163"/>
    <s v="PeaceHealth Peace Harbor Medical Center"/>
    <x v="18"/>
    <x v="1"/>
    <b v="1"/>
    <n v="3"/>
    <x v="2"/>
    <n v="1495663.9133527575"/>
    <n v="3975015.5875926614"/>
    <n v="1018182.6326848315"/>
    <n v="0"/>
    <n v="0"/>
    <n v="0"/>
    <n v="134133"/>
    <n v="70771"/>
    <n v="0"/>
    <n v="0"/>
    <n v="6693766.1336302506"/>
    <n v="156854711.86000001"/>
    <n v="97562394.970000029"/>
    <n v="100252109.98487371"/>
    <n v="-16656.19999999999"/>
    <n v="113196859.50254908"/>
    <n v="-12944748.51767537"/>
    <n v="-0.1291219658082858"/>
    <n v="-12961404.717675369"/>
    <n v="-0.12930958286968261"/>
  </r>
  <r>
    <n v="6920051"/>
    <s v="PeaceHealth Sacred Heart Medical Center - RiverBend"/>
    <x v="19"/>
    <x v="0"/>
    <b v="0"/>
    <n v="3"/>
    <x v="2"/>
    <n v="7891849.0408075238"/>
    <n v="81871588.817301959"/>
    <n v="7823787.7048377842"/>
    <n v="3641990"/>
    <n v="0"/>
    <n v="0"/>
    <n v="0"/>
    <n v="1140550.8900000001"/>
    <n v="0"/>
    <n v="0"/>
    <n v="102369766.45294727"/>
    <n v="2431428179"/>
    <n v="807975800"/>
    <n v="812538087"/>
    <n v="102797.91"/>
    <n v="805302070"/>
    <n v="7236017"/>
    <n v="8.9054496223264432E-3"/>
    <n v="7338815"/>
    <n v="9.030821776599111E-3"/>
  </r>
  <r>
    <n v="6920160"/>
    <s v="PeaceHealth Sacred Heart Medical Center - University District"/>
    <x v="20"/>
    <x v="0"/>
    <b v="0"/>
    <n v="3"/>
    <x v="2"/>
    <n v="3530598.7319209673"/>
    <n v="39702810.450654954"/>
    <n v="2709902.0650844863"/>
    <n v="0"/>
    <n v="0"/>
    <n v="0"/>
    <n v="870071"/>
    <n v="0"/>
    <n v="0"/>
    <n v="0"/>
    <n v="46813382.247660406"/>
    <n v="313947235.01999998"/>
    <n v="116898030.12999997"/>
    <n v="119023305.10911325"/>
    <n v="-12172104.719999999"/>
    <n v="186725870.84746575"/>
    <n v="-67702565.738352507"/>
    <n v="-0.56881772587550783"/>
    <n v="-79874670.458352506"/>
    <n v="-0.74753180280125986"/>
  </r>
  <r>
    <n v="6920172"/>
    <s v="Pioneer Memorial Hospital - Heppner"/>
    <x v="21"/>
    <x v="2"/>
    <b v="1"/>
    <n v="3"/>
    <x v="2"/>
    <n v="472425"/>
    <n v="1717898"/>
    <n v="0"/>
    <n v="9095"/>
    <n v="0"/>
    <n v="0"/>
    <n v="574359"/>
    <n v="4864"/>
    <n v="13457"/>
    <n v="4643"/>
    <n v="2796741"/>
    <n v="13974092"/>
    <n v="13261872"/>
    <n v="13545541"/>
    <n v="4598616"/>
    <n v="17429424"/>
    <n v="-3883883"/>
    <n v="-0.28672778739512877"/>
    <n v="714733"/>
    <n v="3.9391910023706254E-2"/>
  </r>
  <r>
    <n v="6920060"/>
    <s v="Saint Alphonsus Medical Center - Baker City"/>
    <x v="22"/>
    <x v="2"/>
    <b v="1"/>
    <n v="3"/>
    <x v="2"/>
    <n v="323766.75665354531"/>
    <n v="1288305.8277893439"/>
    <n v="0"/>
    <n v="145272"/>
    <n v="0"/>
    <n v="30697"/>
    <n v="0"/>
    <n v="45000"/>
    <n v="979"/>
    <n v="17205"/>
    <n v="1851225.5844428893"/>
    <n v="60277751"/>
    <n v="34996438"/>
    <n v="38852903"/>
    <n v="-901729"/>
    <n v="38864944"/>
    <n v="-12041"/>
    <n v="-3.0991249225315287E-4"/>
    <n v="-913770"/>
    <n v="-2.407751602098001E-2"/>
  </r>
  <r>
    <n v="6920340"/>
    <s v="Saint Alphonsus Medical Center - Ontario"/>
    <x v="23"/>
    <x v="2"/>
    <b v="0"/>
    <n v="3"/>
    <x v="2"/>
    <n v="1140495.4702994653"/>
    <n v="3531793.3215183318"/>
    <n v="0"/>
    <n v="179503"/>
    <n v="0"/>
    <n v="92874"/>
    <n v="0"/>
    <n v="15400"/>
    <n v="406"/>
    <n v="38393"/>
    <n v="4998864.7918177973"/>
    <n v="193504547"/>
    <n v="75787840"/>
    <n v="82837412"/>
    <n v="-4214216"/>
    <n v="78603214"/>
    <n v="4234198"/>
    <n v="5.1114561618607786E-2"/>
    <n v="19982"/>
    <n v="2.5414891554395726E-4"/>
  </r>
  <r>
    <n v="6920130"/>
    <s v="Salem Health West Valley Hospital"/>
    <x v="24"/>
    <x v="1"/>
    <b v="1"/>
    <n v="3"/>
    <x v="2"/>
    <n v="1344070.5039460482"/>
    <n v="3133064.4056122936"/>
    <n v="0"/>
    <n v="21282"/>
    <n v="0"/>
    <n v="6813"/>
    <n v="947192"/>
    <n v="45233"/>
    <n v="60611"/>
    <n v="0"/>
    <n v="5558265.9095583418"/>
    <n v="83130769"/>
    <n v="42413394"/>
    <n v="42919686"/>
    <n v="-6356"/>
    <n v="34308034"/>
    <n v="8611652"/>
    <n v="0.20064573631782862"/>
    <n v="8611652"/>
    <n v="0.20067545445669213"/>
  </r>
  <r>
    <n v="6920708"/>
    <s v="Salem Hospital"/>
    <x v="25"/>
    <x v="0"/>
    <b v="0"/>
    <n v="3"/>
    <x v="2"/>
    <n v="24971721.815663543"/>
    <n v="60533739.208345741"/>
    <n v="6349116.7188676335"/>
    <n v="1556875"/>
    <n v="181163"/>
    <n v="3460700"/>
    <n v="35812182"/>
    <n v="1589801"/>
    <n v="591902"/>
    <n v="955159"/>
    <n v="136002359.74287692"/>
    <n v="2307134071"/>
    <n v="914143498"/>
    <n v="958858686"/>
    <n v="-7356558"/>
    <n v="1005952601"/>
    <n v="-47093915"/>
    <n v="-4.9114552214631554E-2"/>
    <n v="-54450473"/>
    <n v="-5.7225802652119767E-2"/>
  </r>
  <r>
    <n v="6920065"/>
    <s v="Southern Coos Hospital &amp; Health Center"/>
    <x v="26"/>
    <x v="1"/>
    <b v="1"/>
    <n v="3"/>
    <x v="2"/>
    <n v="113665.66801356318"/>
    <n v="0"/>
    <n v="109433.5816573468"/>
    <n v="46774.479999999996"/>
    <n v="0"/>
    <n v="86287.540000000008"/>
    <n v="1473442.6400000001"/>
    <n v="0"/>
    <n v="5000"/>
    <n v="0"/>
    <n v="1834603.9096709101"/>
    <n v="38518551"/>
    <n v="25294832"/>
    <n v="25347180"/>
    <n v="1088087"/>
    <n v="26536894"/>
    <n v="-1189714"/>
    <n v="-4.6936740102843787E-2"/>
    <n v="-101627"/>
    <n v="-3.8443719898875999E-3"/>
  </r>
  <r>
    <n v="6920380"/>
    <s v="St. Anthony Hospital"/>
    <x v="27"/>
    <x v="2"/>
    <b v="1"/>
    <n v="3"/>
    <x v="2"/>
    <n v="777842"/>
    <n v="0"/>
    <n v="0"/>
    <n v="216220"/>
    <n v="0"/>
    <n v="637822"/>
    <n v="0"/>
    <n v="308790"/>
    <n v="379475"/>
    <n v="35365"/>
    <n v="2355514"/>
    <n v="186347826.01999998"/>
    <n v="97090235.779999971"/>
    <n v="100810401.09999996"/>
    <n v="-5908802.0899999999"/>
    <n v="86318074.890000001"/>
    <n v="14492326.209999964"/>
    <n v="0.14375824371162005"/>
    <n v="8583524.1199999638"/>
    <n v="9.0446570021391337E-2"/>
  </r>
  <r>
    <n v="6920140"/>
    <s v="Wallowa Memorial Hospital"/>
    <x v="28"/>
    <x v="2"/>
    <b v="1"/>
    <n v="3"/>
    <x v="2"/>
    <n v="309993.91311312199"/>
    <n v="857163.52760415804"/>
    <n v="372825.42495082086"/>
    <n v="8721.36"/>
    <n v="0"/>
    <n v="65589.88"/>
    <n v="650286"/>
    <n v="13856.82"/>
    <n v="19452.96"/>
    <n v="0"/>
    <n v="2297889.8856681008"/>
    <n v="52013880.280000009"/>
    <n v="31944937.340000011"/>
    <n v="32774661.340000011"/>
    <n v="2940720"/>
    <n v="32969596"/>
    <n v="-194934.65999998897"/>
    <n v="-5.9477246149933494E-3"/>
    <n v="2745785.340000011"/>
    <n v="7.6879631043581351E-2"/>
  </r>
  <r>
    <n v="6920025"/>
    <s v="Asante Ashland Community Hospital"/>
    <x v="29"/>
    <x v="1"/>
    <b v="0"/>
    <n v="4"/>
    <x v="2"/>
    <n v="527306.38425942778"/>
    <n v="0"/>
    <n v="1250808.7832449842"/>
    <n v="273312"/>
    <n v="0"/>
    <n v="122610"/>
    <n v="1156881.5490370467"/>
    <n v="10087"/>
    <n v="0"/>
    <n v="172140"/>
    <n v="3513145.7165414589"/>
    <n v="214079594.82999998"/>
    <n v="74519799.890000015"/>
    <n v="80774427.24000001"/>
    <n v="3395473.63"/>
    <n v="78519760.159999996"/>
    <n v="2254667.0800000131"/>
    <n v="2.791312989816519E-2"/>
    <n v="5650140.710000013"/>
    <n v="6.7127805208261171E-2"/>
  </r>
  <r>
    <n v="6920280"/>
    <s v="Asante Rogue Regional Medical Center"/>
    <x v="30"/>
    <x v="0"/>
    <b v="0"/>
    <n v="4"/>
    <x v="2"/>
    <n v="3407240"/>
    <n v="50306916"/>
    <n v="10086701"/>
    <n v="4603787"/>
    <n v="30913"/>
    <n v="2067727"/>
    <n v="37725781.821296796"/>
    <n v="322984"/>
    <n v="0"/>
    <n v="2313118"/>
    <n v="110865167.8212968"/>
    <n v="2449387537.5700002"/>
    <n v="711412352.5"/>
    <n v="734269608.79999995"/>
    <n v="0"/>
    <n v="752634862.70000017"/>
    <n v="-18365253.900000215"/>
    <n v="-2.5011594760151017E-2"/>
    <n v="-18365253.900000215"/>
    <n v="-2.5011594760151017E-2"/>
  </r>
  <r>
    <n v="6920005"/>
    <s v="Asante Three Rivers Medical Center"/>
    <x v="31"/>
    <x v="0"/>
    <b v="0"/>
    <n v="4"/>
    <x v="2"/>
    <n v="1975700"/>
    <n v="23751627"/>
    <n v="5029745"/>
    <n v="1312796"/>
    <n v="0"/>
    <n v="209757"/>
    <n v="13351947.266543705"/>
    <n v="105834"/>
    <n v="0"/>
    <n v="929327"/>
    <n v="46666733.266543701"/>
    <n v="961483773.60000002"/>
    <n v="245587718.73000002"/>
    <n v="257284923.30000001"/>
    <n v="0"/>
    <n v="276851454.39999998"/>
    <n v="-19566531.099999964"/>
    <n v="-7.6050049295678893E-2"/>
    <n v="-19566531.099999964"/>
    <n v="-7.6050049295678893E-2"/>
  </r>
  <r>
    <n v="6920207"/>
    <s v="Sky Lakes Medical Center"/>
    <x v="32"/>
    <x v="0"/>
    <b v="0"/>
    <n v="4"/>
    <x v="2"/>
    <n v="3238999.8113190969"/>
    <n v="16243078.068271056"/>
    <n v="4143652.6571269147"/>
    <n v="476160"/>
    <n v="0"/>
    <n v="4310949"/>
    <n v="1334295"/>
    <n v="28952"/>
    <n v="200877"/>
    <n v="0"/>
    <n v="29976963.536717068"/>
    <n v="822485017"/>
    <n v="287485000"/>
    <n v="309036000"/>
    <n v="4685000"/>
    <n v="305223000"/>
    <n v="3813000"/>
    <n v="1.2338368345435483E-2"/>
    <n v="8498000"/>
    <n v="2.7087762693603551E-2"/>
  </r>
  <r>
    <n v="6920770"/>
    <s v="Adventist Health Columbia Gorge Medical Center"/>
    <x v="33"/>
    <x v="1"/>
    <b v="0"/>
    <n v="5"/>
    <x v="2"/>
    <n v="2906483"/>
    <n v="11360197"/>
    <n v="2176689"/>
    <n v="511999"/>
    <n v="0"/>
    <n v="340496"/>
    <n v="2409957"/>
    <n v="5358"/>
    <n v="78666"/>
    <n v="33010"/>
    <n v="19822855"/>
    <n v="299903393"/>
    <n v="123212559"/>
    <n v="137847536"/>
    <n v="-2202556"/>
    <n v="149066744"/>
    <n v="-11219208"/>
    <n v="-8.1388527684673306E-2"/>
    <n v="-13421764"/>
    <n v="-9.8947738427179535E-2"/>
  </r>
  <r>
    <n v="6920510"/>
    <s v="Adventist Health Portland Medical Center"/>
    <x v="34"/>
    <x v="0"/>
    <b v="0"/>
    <n v="5"/>
    <x v="2"/>
    <n v="2922233.6610888555"/>
    <n v="17140174.001494542"/>
    <n v="0"/>
    <n v="827093"/>
    <n v="0"/>
    <n v="280433"/>
    <n v="2905081"/>
    <n v="8480"/>
    <n v="210627"/>
    <n v="306031"/>
    <n v="24600152.662583396"/>
    <n v="1355092940"/>
    <n v="339086938"/>
    <n v="364285600"/>
    <n v="-2711209"/>
    <n v="381135505"/>
    <n v="-16849905"/>
    <n v="-4.6254655687735118E-2"/>
    <n v="-19561114"/>
    <n v="-5.4099832529345256E-2"/>
  </r>
  <r>
    <n v="6920780"/>
    <s v="Adventist Health Tillamook Medical Center"/>
    <x v="35"/>
    <x v="2"/>
    <b v="1"/>
    <n v="5"/>
    <x v="2"/>
    <n v="1713520"/>
    <n v="0"/>
    <n v="0"/>
    <n v="140992"/>
    <n v="0"/>
    <n v="58172"/>
    <n v="7287874"/>
    <n v="0"/>
    <n v="101367"/>
    <n v="72706"/>
    <n v="9374631"/>
    <n v="178640216"/>
    <n v="106692543.18000002"/>
    <n v="108994862.18000002"/>
    <n v="-2553584"/>
    <n v="101712896"/>
    <n v="7281966.1800000221"/>
    <n v="6.6810178336426426E-2"/>
    <n v="4728382.1800000221"/>
    <n v="4.4422448328776926E-2"/>
  </r>
  <r>
    <n v="6920015"/>
    <s v="Columbia Memorial Hospital"/>
    <x v="36"/>
    <x v="1"/>
    <b v="1"/>
    <n v="5"/>
    <x v="2"/>
    <n v="1296392"/>
    <n v="6394776"/>
    <n v="1532147"/>
    <n v="148854"/>
    <n v="0"/>
    <n v="14970"/>
    <n v="0"/>
    <n v="222818"/>
    <n v="70640"/>
    <n v="26641"/>
    <n v="9707238"/>
    <n v="179949638"/>
    <n v="179949638"/>
    <n v="179949638"/>
    <n v="0"/>
    <n v="166633638"/>
    <n v="13316000"/>
    <n v="7.3998481730760693E-2"/>
    <n v="13316000"/>
    <n v="7.3998481730760693E-2"/>
  </r>
  <r>
    <n v="6920110"/>
    <s v="Good Samaritan Regional Medical Center"/>
    <x v="37"/>
    <x v="0"/>
    <b v="0"/>
    <n v="5"/>
    <x v="2"/>
    <n v="3277767"/>
    <n v="20612128"/>
    <n v="4350044"/>
    <n v="1191468"/>
    <n v="0"/>
    <n v="9502621"/>
    <n v="34764986"/>
    <n v="648459"/>
    <n v="26256"/>
    <n v="0"/>
    <n v="74373729"/>
    <n v="1031779863.83"/>
    <n v="466440215.09000003"/>
    <n v="537374528.60000002"/>
    <n v="-2494876.3399999989"/>
    <n v="560548258.31000006"/>
    <n v="-23173729.710000038"/>
    <n v="-4.3123982393385135E-2"/>
    <n v="-25668606.050000038"/>
    <n v="-4.7989498089044458E-2"/>
  </r>
  <r>
    <n v="6920045"/>
    <s v="Kaiser Sunnyside Medical Center"/>
    <x v="38"/>
    <x v="0"/>
    <b v="0"/>
    <n v="5"/>
    <x v="2"/>
    <n v="10589894"/>
    <n v="16429095"/>
    <n v="0"/>
    <n v="2796791"/>
    <n v="2507817"/>
    <n v="3710274"/>
    <n v="0"/>
    <n v="1214250"/>
    <n v="0"/>
    <n v="1193709"/>
    <n v="38441830"/>
    <n v="644549863.68129003"/>
    <n v="634742311.68129003"/>
    <n v="713079694.98246002"/>
    <n v="15723095"/>
    <n v="754051127"/>
    <n v="-40971432.017539978"/>
    <n v="-5.7457016804479018E-2"/>
    <n v="-25248337.017539978"/>
    <n v="-3.4643578982659531E-2"/>
  </r>
  <r>
    <n v="6920434"/>
    <s v="Kaiser Westside Medical Center"/>
    <x v="39"/>
    <x v="0"/>
    <b v="0"/>
    <n v="5"/>
    <x v="2"/>
    <n v="3950173"/>
    <n v="6169407"/>
    <n v="0"/>
    <n v="1067244"/>
    <n v="956973"/>
    <n v="1415825"/>
    <n v="0"/>
    <n v="1137999"/>
    <n v="0"/>
    <n v="455515"/>
    <n v="15153136"/>
    <n v="216590655.90871"/>
    <n v="212977128.90871"/>
    <n v="225534833.08754"/>
    <n v="5272703"/>
    <n v="239967776"/>
    <n v="-14432942.912459999"/>
    <n v="-6.3994296201943843E-2"/>
    <n v="-9160239.9124599993"/>
    <n v="-3.968778518993301E-2"/>
  </r>
  <r>
    <n v="6920741"/>
    <s v="McKenzie-Willamette Medical Center"/>
    <x v="40"/>
    <x v="0"/>
    <b v="0"/>
    <n v="5"/>
    <x v="2"/>
    <n v="8825775"/>
    <n v="6957102"/>
    <n v="2054996"/>
    <n v="27682"/>
    <n v="0"/>
    <n v="1971421"/>
    <n v="16113876"/>
    <n v="186332"/>
    <n v="0"/>
    <n v="6778976"/>
    <n v="42916160"/>
    <n v="1061687372"/>
    <n v="248118229"/>
    <n v="249055791"/>
    <n v="-412984"/>
    <n v="253564008"/>
    <n v="-4508217"/>
    <n v="-1.810123338991142E-2"/>
    <n v="-4921201"/>
    <n v="-1.9792251621419316E-2"/>
  </r>
  <r>
    <n v="6920190"/>
    <s v="Providence Hood River Memorial Hospital"/>
    <x v="41"/>
    <x v="1"/>
    <b v="1"/>
    <n v="5"/>
    <x v="2"/>
    <n v="3811628"/>
    <n v="2272500"/>
    <n v="318353"/>
    <n v="679288"/>
    <n v="7622"/>
    <n v="717120"/>
    <n v="359340"/>
    <n v="638912"/>
    <n v="0"/>
    <n v="115125"/>
    <n v="8919888"/>
    <n v="222542956.22999999"/>
    <n v="113024905.08"/>
    <n v="115107695.76000001"/>
    <n v="-620181.34"/>
    <n v="126154182.76193678"/>
    <n v="-11046487.001936778"/>
    <n v="-9.5966537502138405E-2"/>
    <n v="-11666668.341936778"/>
    <n v="-0.10190341192260795"/>
  </r>
  <r>
    <n v="6920290"/>
    <s v="Providence Medford Medical Center"/>
    <x v="42"/>
    <x v="0"/>
    <b v="0"/>
    <n v="5"/>
    <x v="2"/>
    <n v="3818097"/>
    <n v="26446533"/>
    <n v="4171981"/>
    <n v="76756"/>
    <n v="4604"/>
    <n v="455153"/>
    <n v="531049"/>
    <n v="501627"/>
    <n v="0"/>
    <n v="0"/>
    <n v="36005800"/>
    <n v="747587996.76999998"/>
    <n v="239757760.56999999"/>
    <n v="246777597.69999999"/>
    <n v="-940070"/>
    <n v="281315781.64394319"/>
    <n v="-34538183.943943202"/>
    <n v="-0.13995672324329139"/>
    <n v="-35478253.943943202"/>
    <n v="-0.14431585883518142"/>
  </r>
  <r>
    <n v="6920296"/>
    <s v="Providence Milwaukie Hospital"/>
    <x v="43"/>
    <x v="0"/>
    <b v="0"/>
    <n v="5"/>
    <x v="2"/>
    <n v="2496607"/>
    <n v="9043872"/>
    <n v="0"/>
    <n v="614205"/>
    <n v="9096"/>
    <n v="4061013"/>
    <n v="2824940"/>
    <n v="267206"/>
    <n v="0"/>
    <n v="138686"/>
    <n v="19455625"/>
    <n v="307817474.88999999"/>
    <n v="128791640.34999996"/>
    <n v="129798822.22999996"/>
    <n v="-1008275.1"/>
    <n v="141117706.2333712"/>
    <n v="-11318884.003371239"/>
    <n v="-8.7203287432874282E-2"/>
    <n v="-12327159.103371238"/>
    <n v="-9.5714781698444995E-2"/>
  </r>
  <r>
    <n v="6920315"/>
    <s v="Providence Newberg Medical Center"/>
    <x v="44"/>
    <x v="1"/>
    <b v="0"/>
    <n v="5"/>
    <x v="2"/>
    <n v="3443335"/>
    <n v="2263448"/>
    <n v="319919"/>
    <n v="648459"/>
    <n v="8078"/>
    <n v="214162"/>
    <n v="400833"/>
    <n v="244059"/>
    <n v="9000"/>
    <n v="120134"/>
    <n v="7671427"/>
    <n v="316062059.33000004"/>
    <n v="151518735.67000008"/>
    <n v="159489803.31000006"/>
    <n v="-75646.2"/>
    <n v="136401839.36832631"/>
    <n v="23087963.941673756"/>
    <n v="0.1447613794895572"/>
    <n v="23012317.741673756"/>
    <n v="0.14435554632575473"/>
  </r>
  <r>
    <n v="6920520"/>
    <s v="Providence Portland Medical Center"/>
    <x v="45"/>
    <x v="0"/>
    <b v="0"/>
    <n v="5"/>
    <x v="2"/>
    <n v="14397759"/>
    <n v="62956458"/>
    <n v="2021690"/>
    <n v="4522100"/>
    <n v="15894572"/>
    <n v="10388298"/>
    <n v="2572022"/>
    <n v="1755818"/>
    <n v="0"/>
    <n v="891704"/>
    <n v="115400421"/>
    <n v="2164359135.0599999"/>
    <n v="927799890.5599997"/>
    <n v="1079304686.2099998"/>
    <n v="-20009355.539999999"/>
    <n v="1122211941.242573"/>
    <n v="-42907255.032573223"/>
    <n v="-3.975453417444421E-2"/>
    <n v="-62916610.572573222"/>
    <n v="-5.9394777595006228E-2"/>
  </r>
  <r>
    <n v="6920725"/>
    <s v="Providence Seaside Hospital"/>
    <x v="46"/>
    <x v="1"/>
    <b v="1"/>
    <n v="5"/>
    <x v="2"/>
    <n v="1975698"/>
    <n v="925605"/>
    <n v="1203704"/>
    <n v="661757"/>
    <n v="5784"/>
    <n v="48697"/>
    <n v="152578"/>
    <n v="198666"/>
    <n v="0"/>
    <n v="99781"/>
    <n v="5272270"/>
    <n v="170231403.53"/>
    <n v="80487018.290000007"/>
    <n v="81995000.900000006"/>
    <n v="140300.78"/>
    <n v="94809169.630790412"/>
    <n v="-12814168.730790406"/>
    <n v="-0.15627987792107464"/>
    <n v="-12673867.950790407"/>
    <n v="-0.15430475923943068"/>
  </r>
  <r>
    <n v="6920540"/>
    <s v="Providence St. Vincent Medical Center"/>
    <x v="47"/>
    <x v="0"/>
    <b v="0"/>
    <n v="5"/>
    <x v="2"/>
    <n v="18305763"/>
    <n v="72092673"/>
    <n v="2706345"/>
    <n v="5114447"/>
    <n v="1683038"/>
    <n v="6514101"/>
    <n v="2299662"/>
    <n v="1892983"/>
    <n v="0"/>
    <n v="952473"/>
    <n v="111561485"/>
    <n v="2222899386.5599999"/>
    <n v="1004380792.9799998"/>
    <n v="1048694015.3999997"/>
    <n v="-24778948.530000001"/>
    <n v="1066812560.279572"/>
    <n v="-18118544.879572272"/>
    <n v="-1.7277246378355062E-2"/>
    <n v="-42897493.409572273"/>
    <n v="-4.1895558330541399E-2"/>
  </r>
  <r>
    <n v="6920350"/>
    <s v="Providence Willamette Falls Medical Center"/>
    <x v="48"/>
    <x v="0"/>
    <b v="0"/>
    <n v="5"/>
    <x v="2"/>
    <n v="3372636"/>
    <n v="16643696"/>
    <n v="384618"/>
    <n v="688560"/>
    <n v="10120"/>
    <n v="72593"/>
    <n v="382597"/>
    <n v="295888"/>
    <n v="0"/>
    <n v="150500"/>
    <n v="22001208"/>
    <n v="367477570.99000001"/>
    <n v="157769536.79999998"/>
    <n v="163106923.34999999"/>
    <n v="-973215.7"/>
    <n v="175944865.21991569"/>
    <n v="-12837941.869915694"/>
    <n v="-7.8708748876144471E-2"/>
    <n v="-13811157.569915693"/>
    <n v="-8.5183752164170609E-2"/>
  </r>
  <r>
    <n v="6920010"/>
    <s v="Samaritan Albany General Hospital"/>
    <x v="49"/>
    <x v="0"/>
    <b v="0"/>
    <n v="5"/>
    <x v="2"/>
    <n v="1807837"/>
    <n v="13351378"/>
    <n v="1603843"/>
    <n v="1086359"/>
    <n v="0"/>
    <n v="1373166"/>
    <n v="9644030"/>
    <n v="1349765"/>
    <n v="829848"/>
    <n v="0"/>
    <n v="31046226"/>
    <n v="497049417.09000003"/>
    <n v="220089698.49000001"/>
    <n v="238994153.45000002"/>
    <n v="-1646500.8"/>
    <n v="244127250.38"/>
    <n v="-5133096.9299999774"/>
    <n v="-2.1477918417254809E-2"/>
    <n v="-6779597.7299999772"/>
    <n v="-2.8563997386556739E-2"/>
  </r>
  <r>
    <n v="6920241"/>
    <s v="Samaritan Lebanon Community Hospital"/>
    <x v="50"/>
    <x v="1"/>
    <b v="1"/>
    <n v="5"/>
    <x v="2"/>
    <n v="1653924"/>
    <n v="0"/>
    <n v="470340"/>
    <n v="71758"/>
    <n v="0"/>
    <n v="1296891"/>
    <n v="4280534"/>
    <n v="192345"/>
    <n v="315367"/>
    <n v="0"/>
    <n v="8281159"/>
    <n v="308948939.71000004"/>
    <n v="157889793.45000008"/>
    <n v="173620817.45000008"/>
    <n v="-1773466.0600000003"/>
    <n v="150043993.86000001"/>
    <n v="23576823.590000063"/>
    <n v="0.13579491178694511"/>
    <n v="21803357.530000065"/>
    <n v="0.12687630826801802"/>
  </r>
  <r>
    <n v="6920243"/>
    <s v="Samaritan North Lincoln Hospital"/>
    <x v="51"/>
    <x v="1"/>
    <b v="1"/>
    <n v="5"/>
    <x v="2"/>
    <n v="1340675"/>
    <n v="0"/>
    <n v="328572"/>
    <n v="136273"/>
    <n v="0"/>
    <n v="224012"/>
    <n v="3948156"/>
    <n v="78517"/>
    <n v="543034"/>
    <n v="0"/>
    <n v="6599239"/>
    <n v="150446272.18000001"/>
    <n v="82725344.500000015"/>
    <n v="89610840.500000015"/>
    <n v="93317.900000000009"/>
    <n v="87411610"/>
    <n v="2199230.5000000149"/>
    <n v="2.4542013976534618E-2"/>
    <n v="2292548.4000000148"/>
    <n v="2.5556768391687117E-2"/>
  </r>
  <r>
    <n v="6920325"/>
    <s v="Samaritan Pacific Communities Hospital"/>
    <x v="52"/>
    <x v="1"/>
    <b v="1"/>
    <n v="5"/>
    <x v="2"/>
    <n v="1948439"/>
    <n v="0"/>
    <n v="448197"/>
    <n v="264040"/>
    <n v="0"/>
    <n v="884771"/>
    <n v="3488786"/>
    <n v="86951"/>
    <n v="234740"/>
    <n v="0"/>
    <n v="7355924"/>
    <n v="281063749.39999998"/>
    <n v="141669554.06"/>
    <n v="150984658.06"/>
    <n v="127589.65000000002"/>
    <n v="134016873.53000002"/>
    <n v="16967784.529999986"/>
    <n v="0.11238085212112833"/>
    <n v="17095374.179999985"/>
    <n v="0.11313030173972245"/>
  </r>
  <r>
    <n v="6920743"/>
    <s v="Santiam Memorial Hospital"/>
    <x v="53"/>
    <x v="1"/>
    <b v="0"/>
    <n v="5"/>
    <x v="2"/>
    <n v="676316"/>
    <n v="3837545"/>
    <n v="816077"/>
    <n v="0"/>
    <n v="0"/>
    <n v="0"/>
    <n v="341708"/>
    <n v="30250"/>
    <n v="0"/>
    <n v="178118"/>
    <n v="5880014"/>
    <n v="188013444"/>
    <n v="88465723"/>
    <n v="97345709"/>
    <n v="128785"/>
    <n v="97261964"/>
    <n v="83745"/>
    <n v="8.6028445280520783E-4"/>
    <n v="212530"/>
    <n v="2.18036525534567E-3"/>
  </r>
  <r>
    <n v="6920560"/>
    <s v="Shriners Children's Portland"/>
    <x v="54"/>
    <x v="0"/>
    <b v="0"/>
    <n v="5"/>
    <x v="2"/>
    <n v="4819418"/>
    <n v="4491142"/>
    <n v="0"/>
    <n v="524544"/>
    <n v="1679392"/>
    <n v="3832684"/>
    <n v="0"/>
    <n v="12882"/>
    <n v="0"/>
    <n v="19974"/>
    <n v="15380036"/>
    <n v="69128800"/>
    <n v="23583328"/>
    <n v="29319213"/>
    <n v="0"/>
    <n v="48865799"/>
    <n v="-19546586"/>
    <n v="-0.66668181032007923"/>
    <n v="-19546586"/>
    <n v="-0.66668181032007923"/>
  </r>
  <r>
    <n v="6920070"/>
    <s v="St. Charles Medical Center - Bend"/>
    <x v="55"/>
    <x v="0"/>
    <b v="0"/>
    <n v="5"/>
    <x v="2"/>
    <n v="9065804"/>
    <n v="73596374"/>
    <n v="17119969"/>
    <n v="191292"/>
    <n v="20980"/>
    <n v="966892"/>
    <n v="0"/>
    <n v="579407"/>
    <n v="187019"/>
    <n v="162712"/>
    <n v="101890449"/>
    <n v="1787400415"/>
    <n v="713668571"/>
    <n v="829744007"/>
    <n v="-67572148"/>
    <n v="856786952"/>
    <n v="-27042945"/>
    <n v="-3.259191361655716E-2"/>
    <n v="-94615093"/>
    <n v="-0.12413879085504258"/>
  </r>
  <r>
    <n v="6920242"/>
    <s v="St. Charles Medical Center - Madras"/>
    <x v="56"/>
    <x v="1"/>
    <b v="1"/>
    <n v="5"/>
    <x v="2"/>
    <n v="1114831"/>
    <n v="2485080"/>
    <n v="1139443"/>
    <n v="90126"/>
    <n v="1826"/>
    <n v="92518"/>
    <n v="0"/>
    <n v="285810"/>
    <n v="49433"/>
    <n v="61083"/>
    <n v="5320150"/>
    <n v="90308178"/>
    <n v="46339116"/>
    <n v="56718584"/>
    <n v="-4723430"/>
    <n v="54829835"/>
    <n v="1888750"/>
    <n v="3.3300355312114283E-2"/>
    <n v="-2834680"/>
    <n v="-5.4518157595994425E-2"/>
  </r>
  <r>
    <n v="6920610"/>
    <s v="St. Charles Medical Center - Prineville"/>
    <x v="57"/>
    <x v="1"/>
    <b v="1"/>
    <n v="5"/>
    <x v="2"/>
    <n v="661108"/>
    <n v="2131736"/>
    <n v="1046653"/>
    <n v="84172"/>
    <n v="1172"/>
    <n v="46544"/>
    <n v="0"/>
    <n v="73272"/>
    <n v="54896"/>
    <n v="9262"/>
    <n v="4108815"/>
    <n v="105409678"/>
    <n v="55107795"/>
    <n v="66720631"/>
    <n v="-5202918"/>
    <n v="59021626"/>
    <n v="7699005"/>
    <n v="0.11539166948226254"/>
    <n v="2496087"/>
    <n v="4.0575094200917386E-2"/>
  </r>
  <r>
    <n v="6920612"/>
    <s v="St. Charles Medical Center - Redmond"/>
    <x v="58"/>
    <x v="1"/>
    <b v="0"/>
    <n v="5"/>
    <x v="2"/>
    <n v="2363497"/>
    <n v="0"/>
    <n v="2967066"/>
    <n v="84384"/>
    <n v="3479"/>
    <n v="163235"/>
    <n v="0"/>
    <n v="285207"/>
    <n v="25811"/>
    <n v="73856"/>
    <n v="5966535"/>
    <n v="282059890"/>
    <n v="85877051"/>
    <n v="107114764"/>
    <n v="-8513847"/>
    <n v="125266136"/>
    <n v="-18151372"/>
    <n v="-0.16945723747288469"/>
    <n v="-26665218"/>
    <n v="-0.27043580132221284"/>
  </r>
  <r>
    <n v="6920270"/>
    <s v="Willamette Valley Medical Center"/>
    <x v="59"/>
    <x v="1"/>
    <b v="0"/>
    <n v="5"/>
    <x v="2"/>
    <n v="0"/>
    <n v="14866520"/>
    <n v="999156"/>
    <n v="0"/>
    <n v="0"/>
    <n v="0"/>
    <n v="4042573"/>
    <n v="0"/>
    <n v="0"/>
    <n v="0"/>
    <n v="19908249"/>
    <n v="407004009"/>
    <n v="110435017"/>
    <n v="111719188"/>
    <n v="0"/>
    <n v="118461498"/>
    <n v="-6742310"/>
    <n v="-6.0350510245384167E-2"/>
    <n v="-6742310"/>
    <n v="-6.0350510245384167E-2"/>
  </r>
  <r>
    <n v="6920003"/>
    <s v="Legacy Emanuel Medical Center"/>
    <x v="0"/>
    <x v="0"/>
    <b v="0"/>
    <n v="1"/>
    <x v="3"/>
    <n v="16575946"/>
    <n v="158219035"/>
    <n v="4343818"/>
    <n v="1067001"/>
    <n v="3925565"/>
    <n v="5529019"/>
    <n v="0"/>
    <n v="1313741"/>
    <n v="83263"/>
    <n v="0"/>
    <n v="191057388"/>
    <n v="2117325000"/>
    <n v="840473000"/>
    <n v="958117000"/>
    <n v="-2034000"/>
    <n v="1007401000"/>
    <n v="-49284000"/>
    <n v="-5.1438394267088468E-2"/>
    <n v="-51318000"/>
    <n v="-5.3675256227754285E-2"/>
  </r>
  <r>
    <n v="6920418"/>
    <s v="Legacy Good Samaritan Medical Center"/>
    <x v="1"/>
    <x v="0"/>
    <b v="0"/>
    <n v="1"/>
    <x v="3"/>
    <n v="6081217"/>
    <n v="28745526"/>
    <n v="276665"/>
    <n v="241648"/>
    <n v="0"/>
    <n v="4254952"/>
    <n v="0"/>
    <n v="714465"/>
    <n v="91972"/>
    <n v="0"/>
    <n v="40406445"/>
    <n v="896807000"/>
    <n v="350324000"/>
    <n v="369179000"/>
    <n v="-363000"/>
    <n v="354084000"/>
    <n v="15095000"/>
    <n v="4.0888024508436288E-2"/>
    <n v="14732000"/>
    <n v="3.994403713504837E-2"/>
  </r>
  <r>
    <n v="6920805"/>
    <s v="Legacy Meridian Park Medical Center"/>
    <x v="2"/>
    <x v="0"/>
    <b v="0"/>
    <n v="1"/>
    <x v="3"/>
    <n v="3789284"/>
    <n v="8808450"/>
    <n v="0"/>
    <n v="177652"/>
    <n v="0"/>
    <n v="245671"/>
    <n v="0"/>
    <n v="408124"/>
    <n v="5498"/>
    <n v="0"/>
    <n v="13434679"/>
    <n v="624863000"/>
    <n v="240857000"/>
    <n v="252365000"/>
    <n v="66000"/>
    <n v="225640000"/>
    <n v="26725000"/>
    <n v="0.10589820299962356"/>
    <n v="26791000"/>
    <n v="0.10613197269748961"/>
  </r>
  <r>
    <n v="6920173"/>
    <s v="Legacy Mount Hood Medical Center"/>
    <x v="3"/>
    <x v="0"/>
    <b v="0"/>
    <n v="1"/>
    <x v="3"/>
    <n v="6280089"/>
    <n v="15392030"/>
    <n v="642976"/>
    <n v="99337"/>
    <n v="0"/>
    <n v="265167"/>
    <n v="0"/>
    <n v="481587"/>
    <n v="3457"/>
    <n v="0"/>
    <n v="23164643"/>
    <n v="481177000"/>
    <n v="152947000"/>
    <n v="158683000"/>
    <n v="0"/>
    <n v="161469000"/>
    <n v="-2786000"/>
    <n v="-1.7557016189509903E-2"/>
    <n v="-2786000"/>
    <n v="-1.7557016189509903E-2"/>
  </r>
  <r>
    <n v="6920740"/>
    <s v="Legacy Silverton Medical Center"/>
    <x v="4"/>
    <x v="1"/>
    <b v="0"/>
    <n v="1"/>
    <x v="3"/>
    <n v="4304297"/>
    <n v="6857719"/>
    <n v="643951"/>
    <n v="68082"/>
    <n v="0"/>
    <n v="139944"/>
    <n v="0"/>
    <n v="856186"/>
    <n v="2278"/>
    <n v="0"/>
    <n v="12872457"/>
    <n v="192149000"/>
    <n v="88244000"/>
    <n v="104551000"/>
    <n v="-3000"/>
    <n v="106150000"/>
    <n v="-1599000"/>
    <n v="-1.5293971363258123E-2"/>
    <n v="-1602000"/>
    <n v="-1.5323105176569613E-2"/>
  </r>
  <r>
    <n v="6920210"/>
    <s v="Grande Ronde Hospital"/>
    <x v="5"/>
    <x v="2"/>
    <b v="1"/>
    <n v="2"/>
    <x v="3"/>
    <n v="1606137"/>
    <n v="0"/>
    <n v="0"/>
    <n v="697184"/>
    <n v="0"/>
    <n v="2143075"/>
    <n v="218911"/>
    <n v="54960"/>
    <n v="0"/>
    <n v="76669"/>
    <n v="4796936"/>
    <n v="198607040"/>
    <n v="118541180"/>
    <n v="131728776"/>
    <n v="8035118"/>
    <n v="119708290"/>
    <n v="12020486"/>
    <n v="9.1251785410956826E-2"/>
    <n v="20055604"/>
    <n v="0.1434963167239745"/>
  </r>
  <r>
    <n v="6920327"/>
    <s v="Bay Area Hospital"/>
    <x v="6"/>
    <x v="0"/>
    <b v="0"/>
    <n v="3"/>
    <x v="3"/>
    <n v="1271987.0999542002"/>
    <n v="26656358.480174132"/>
    <n v="0"/>
    <n v="491153.11378598266"/>
    <n v="0"/>
    <n v="505744.44"/>
    <n v="6908311.4146314114"/>
    <n v="2393"/>
    <n v="0"/>
    <n v="159414.02248731931"/>
    <n v="35995361.571033046"/>
    <n v="564667685"/>
    <n v="209794826.11000001"/>
    <n v="211057525.11000001"/>
    <n v="0"/>
    <n v="220860668"/>
    <n v="-9803142.8899999857"/>
    <n v="-4.6447729759413858E-2"/>
    <n v="-9803142.8899999857"/>
    <n v="-4.6447729759413858E-2"/>
  </r>
  <r>
    <n v="6920195"/>
    <s v="Blue Mountain Hospital"/>
    <x v="7"/>
    <x v="2"/>
    <b v="1"/>
    <n v="3"/>
    <x v="3"/>
    <n v="258722"/>
    <n v="1329374.67741176"/>
    <n v="2050.0114990221336"/>
    <n v="0"/>
    <n v="0"/>
    <n v="0"/>
    <n v="0"/>
    <n v="0"/>
    <n v="0"/>
    <n v="0"/>
    <n v="1590146.6889107821"/>
    <n v="36091758"/>
    <n v="24719109"/>
    <n v="26236792"/>
    <n v="16830803"/>
    <n v="29687499"/>
    <n v="-3450707"/>
    <n v="-0.13152168146166651"/>
    <n v="13380096"/>
    <n v="0.31067664679209506"/>
  </r>
  <r>
    <n v="6920105"/>
    <s v="Coquille Valley Hospital"/>
    <x v="8"/>
    <x v="1"/>
    <b v="1"/>
    <n v="3"/>
    <x v="3"/>
    <n v="73533.35026767895"/>
    <n v="759676.47236469574"/>
    <n v="2271758.8648567861"/>
    <n v="-41667.450000000012"/>
    <n v="0"/>
    <n v="27840.43"/>
    <n v="1048151"/>
    <n v="0"/>
    <n v="0"/>
    <n v="0"/>
    <n v="4139292.6674891608"/>
    <n v="48329053"/>
    <n v="27470522"/>
    <n v="27980802"/>
    <n v="5112747"/>
    <n v="28210849"/>
    <n v="-230047"/>
    <n v="-8.2216013679665082E-3"/>
    <n v="4882700"/>
    <n v="0.14754235032332133"/>
  </r>
  <r>
    <n v="6920165"/>
    <s v="Curry General Hospital"/>
    <x v="9"/>
    <x v="2"/>
    <b v="1"/>
    <n v="3"/>
    <x v="3"/>
    <n v="201112.92268958301"/>
    <n v="0"/>
    <n v="0"/>
    <n v="5884"/>
    <n v="0"/>
    <n v="64895"/>
    <n v="110657"/>
    <n v="14408.619999999999"/>
    <n v="0"/>
    <n v="62606.25"/>
    <n v="459563.79268958303"/>
    <n v="96777714"/>
    <n v="53733401"/>
    <n v="53962143"/>
    <n v="9317971"/>
    <n v="48404370"/>
    <n v="5557773"/>
    <n v="0.10299392668671442"/>
    <n v="14875744"/>
    <n v="0.23507770545419687"/>
  </r>
  <r>
    <n v="6920175"/>
    <s v="Good Shepherd Medical Center"/>
    <x v="10"/>
    <x v="2"/>
    <b v="1"/>
    <n v="3"/>
    <x v="3"/>
    <n v="3184805.7003704389"/>
    <n v="3295157.9591331109"/>
    <n v="0"/>
    <n v="600913.30746436969"/>
    <n v="0"/>
    <n v="326491.27981095953"/>
    <n v="20356143.398045585"/>
    <n v="213164"/>
    <n v="0"/>
    <n v="3128339.86"/>
    <n v="31105015.504824463"/>
    <n v="206037981"/>
    <n v="119589343"/>
    <n v="133159959"/>
    <n v="23476472"/>
    <n v="124502829"/>
    <n v="8657130"/>
    <n v="6.5013011906980236E-2"/>
    <n v="32133602"/>
    <n v="0.20514769006707004"/>
  </r>
  <r>
    <n v="6920075"/>
    <s v="Harney District Hospital"/>
    <x v="11"/>
    <x v="2"/>
    <b v="1"/>
    <n v="3"/>
    <x v="3"/>
    <n v="286554.21225653292"/>
    <n v="2471661.716034607"/>
    <n v="383144.8911170396"/>
    <n v="48282.31"/>
    <n v="0"/>
    <n v="34494.76"/>
    <n v="10929.79"/>
    <n v="10226.52"/>
    <n v="38240"/>
    <n v="0"/>
    <n v="3283534.1994081796"/>
    <n v="36942542"/>
    <n v="25595353"/>
    <n v="27532628"/>
    <n v="7721485"/>
    <n v="30935974"/>
    <n v="-3403346"/>
    <n v="-0.12361137483860966"/>
    <n v="4318139"/>
    <n v="0.12248610538010132"/>
  </r>
  <r>
    <n v="6920004"/>
    <s v="Hillsboro Medical Center"/>
    <x v="12"/>
    <x v="0"/>
    <b v="0"/>
    <n v="3"/>
    <x v="3"/>
    <n v="7051122.7937376099"/>
    <n v="12856154.505713172"/>
    <n v="888837.31921221921"/>
    <n v="78887.22"/>
    <n v="0"/>
    <n v="974996.7546207807"/>
    <n v="0"/>
    <n v="201315.31"/>
    <n v="0"/>
    <n v="2350.4"/>
    <n v="22053664.303283777"/>
    <n v="674579894.23000002"/>
    <n v="226775029.39999998"/>
    <n v="252259815.39999998"/>
    <n v="8675793"/>
    <n v="248946389"/>
    <n v="3313426.3999999762"/>
    <n v="1.3134975123746865E-2"/>
    <n v="11989219.399999976"/>
    <n v="4.5947042159233245E-2"/>
  </r>
  <r>
    <n v="6920231"/>
    <s v="Lake District Hospital"/>
    <x v="13"/>
    <x v="2"/>
    <b v="1"/>
    <n v="3"/>
    <x v="3"/>
    <n v="1579.8223395448124"/>
    <n v="4044290.5842290814"/>
    <n v="0"/>
    <n v="13985"/>
    <n v="0"/>
    <n v="30388"/>
    <n v="0"/>
    <n v="2307599"/>
    <n v="0"/>
    <n v="0"/>
    <n v="6397842.4065686259"/>
    <n v="48215967"/>
    <n v="36232399"/>
    <n v="36255508"/>
    <n v="1284410"/>
    <n v="38307656"/>
    <n v="-2052148"/>
    <n v="-5.6602378871646208E-2"/>
    <n v="-767738"/>
    <n v="-2.0451243393765538E-2"/>
  </r>
  <r>
    <n v="6920614"/>
    <s v="Lower Umpqua Hospital"/>
    <x v="14"/>
    <x v="1"/>
    <b v="1"/>
    <n v="3"/>
    <x v="3"/>
    <n v="97778.570354525116"/>
    <n v="559065.62816153932"/>
    <n v="0"/>
    <n v="0"/>
    <n v="0"/>
    <n v="138554"/>
    <n v="4432212"/>
    <n v="96365"/>
    <n v="144678"/>
    <n v="0"/>
    <n v="5468653.1985160643"/>
    <n v="46894759"/>
    <n v="24652442"/>
    <n v="26625679"/>
    <n v="8283236"/>
    <n v="32099134"/>
    <n v="-5473455"/>
    <n v="-0.20557053211675841"/>
    <n v="2809781"/>
    <n v="8.0488923817884347E-2"/>
  </r>
  <r>
    <n v="6920620"/>
    <s v="Mercy Medical Center"/>
    <x v="15"/>
    <x v="0"/>
    <b v="0"/>
    <n v="3"/>
    <x v="3"/>
    <n v="2315916.743046198"/>
    <n v="14852679.923785754"/>
    <n v="0"/>
    <n v="776150"/>
    <n v="0"/>
    <n v="1211321"/>
    <n v="71073"/>
    <n v="270145"/>
    <n v="1052887"/>
    <n v="0"/>
    <n v="20550172.666831952"/>
    <n v="872192762.25"/>
    <n v="283826780.5200001"/>
    <n v="300014582.1400001"/>
    <n v="56800337.640000001"/>
    <n v="284402863.25"/>
    <n v="15611718.890000105"/>
    <n v="5.2036533619939131E-2"/>
    <n v="72412056.530000106"/>
    <n v="0.20294010288204012"/>
  </r>
  <r>
    <n v="6920570"/>
    <s v="Oregon Health &amp; Science University Hospital"/>
    <x v="16"/>
    <x v="0"/>
    <b v="0"/>
    <n v="3"/>
    <x v="3"/>
    <n v="28369295"/>
    <n v="57372202"/>
    <n v="3374108"/>
    <n v="1453510"/>
    <n v="20049717"/>
    <n v="180257165.83606228"/>
    <n v="0"/>
    <n v="277532.64"/>
    <n v="2350.4"/>
    <n v="5420859"/>
    <n v="296576739.87606227"/>
    <n v="5116753186.9799995"/>
    <n v="1985956941.7399993"/>
    <n v="2206010703.4199991"/>
    <n v="172327192.63999999"/>
    <n v="2038696884.1600001"/>
    <n v="167313819.25999904"/>
    <n v="7.584451834282166E-2"/>
    <n v="339641011.89999902"/>
    <n v="0.14280603797410577"/>
  </r>
  <r>
    <n v="6920125"/>
    <s v="PeaceHealth Cottage Grove Community Medical Center"/>
    <x v="17"/>
    <x v="1"/>
    <b v="1"/>
    <n v="3"/>
    <x v="3"/>
    <n v="745625.22476222855"/>
    <n v="0"/>
    <n v="0"/>
    <n v="4288"/>
    <n v="0"/>
    <n v="0"/>
    <n v="0"/>
    <n v="87500"/>
    <n v="0"/>
    <n v="0"/>
    <n v="837413.22476222855"/>
    <n v="68224567"/>
    <n v="52007315"/>
    <n v="52721197"/>
    <n v="-87500"/>
    <n v="44274397"/>
    <n v="8446800"/>
    <n v="0.16021639265891477"/>
    <n v="8359300"/>
    <n v="0.15882030859432125"/>
  </r>
  <r>
    <n v="6920163"/>
    <s v="PeaceHealth Peace Harbor Medical Center"/>
    <x v="18"/>
    <x v="1"/>
    <b v="1"/>
    <n v="3"/>
    <x v="3"/>
    <n v="1594124.6262457995"/>
    <n v="0"/>
    <n v="0"/>
    <n v="0"/>
    <n v="0"/>
    <n v="0"/>
    <n v="33648"/>
    <n v="158431"/>
    <n v="0"/>
    <n v="0"/>
    <n v="1786203.6262457995"/>
    <n v="141299515"/>
    <n v="92136992"/>
    <n v="97171485"/>
    <n v="-90076"/>
    <n v="103499042"/>
    <n v="-6327557"/>
    <n v="-6.5117426166740169E-2"/>
    <n v="-6417633"/>
    <n v="-6.6105684560058248E-2"/>
  </r>
  <r>
    <n v="6920051"/>
    <s v="PeaceHealth Sacred Heart Medical Center - RiverBend"/>
    <x v="19"/>
    <x v="0"/>
    <b v="0"/>
    <n v="3"/>
    <x v="3"/>
    <n v="11840621.182151873"/>
    <n v="74180939.164613754"/>
    <n v="0"/>
    <n v="4031832"/>
    <n v="0"/>
    <n v="0"/>
    <n v="1954268.6424430846"/>
    <n v="1124557"/>
    <n v="0"/>
    <n v="0"/>
    <n v="93132217.989208713"/>
    <n v="2270728805"/>
    <n v="767835761"/>
    <n v="772159295"/>
    <n v="39259"/>
    <n v="708094683"/>
    <n v="64064612"/>
    <n v="8.296812900503904E-2"/>
    <n v="64103871"/>
    <n v="8.3014751410684456E-2"/>
  </r>
  <r>
    <n v="6920160"/>
    <s v="PeaceHealth Sacred Heart Medical Center - University District"/>
    <x v="20"/>
    <x v="0"/>
    <b v="0"/>
    <n v="3"/>
    <x v="3"/>
    <n v="3166945.3268153388"/>
    <n v="17682129.931929637"/>
    <n v="0"/>
    <n v="0"/>
    <n v="0"/>
    <n v="0"/>
    <n v="21579.319032669649"/>
    <n v="0"/>
    <n v="0"/>
    <n v="0"/>
    <n v="20870654.577777646"/>
    <n v="281974734"/>
    <n v="107961065"/>
    <n v="109192524"/>
    <n v="-7506797"/>
    <n v="157994726"/>
    <n v="-48802202"/>
    <n v="-0.44693720973058559"/>
    <n v="-56308999"/>
    <n v="-0.55375518926073075"/>
  </r>
  <r>
    <n v="6920172"/>
    <s v="Pioneer Memorial Hospital - Heppner"/>
    <x v="21"/>
    <x v="2"/>
    <b v="1"/>
    <n v="3"/>
    <x v="3"/>
    <n v="259285"/>
    <n v="773427"/>
    <n v="0"/>
    <n v="27668"/>
    <n v="0"/>
    <n v="0"/>
    <n v="492310.87935951911"/>
    <n v="4380"/>
    <n v="15363"/>
    <n v="4507"/>
    <n v="1576940.8793595191"/>
    <n v="14570872"/>
    <n v="13243682"/>
    <n v="13640632"/>
    <n v="7157046"/>
    <n v="17034833"/>
    <n v="-3394201"/>
    <n v="-0.24883018616732713"/>
    <n v="3762845"/>
    <n v="0.18092620724294317"/>
  </r>
  <r>
    <n v="6920060"/>
    <s v="Saint Alphonsus Medical Center - Baker City"/>
    <x v="22"/>
    <x v="2"/>
    <b v="1"/>
    <n v="3"/>
    <x v="3"/>
    <n v="284394.999789525"/>
    <n v="596464.76094916835"/>
    <n v="0"/>
    <n v="88493"/>
    <n v="0"/>
    <n v="26885"/>
    <n v="0"/>
    <n v="0"/>
    <n v="114939"/>
    <n v="7571"/>
    <n v="1118747.7607386934"/>
    <n v="59749203"/>
    <n v="34672767.600000001"/>
    <n v="39162545.600000001"/>
    <n v="2532936"/>
    <n v="35242738"/>
    <n v="3919807.6000000015"/>
    <n v="0.10009072546091083"/>
    <n v="6452743.6000000015"/>
    <n v="0.15475882163692292"/>
  </r>
  <r>
    <n v="6920340"/>
    <s v="Saint Alphonsus Medical Center - Ontario"/>
    <x v="23"/>
    <x v="2"/>
    <b v="0"/>
    <n v="3"/>
    <x v="3"/>
    <n v="1127690.727041001"/>
    <n v="2695256.2147865109"/>
    <n v="396394.47736419272"/>
    <n v="182648"/>
    <n v="0"/>
    <n v="43191"/>
    <n v="0"/>
    <n v="3100"/>
    <n v="4169"/>
    <n v="15604"/>
    <n v="4468053.4191917051"/>
    <n v="179792563.76000002"/>
    <n v="73529060.01000002"/>
    <n v="76666826.810000017"/>
    <m/>
    <n v="69960314.63000001"/>
    <n v="6706512.1800000072"/>
    <n v="8.747606310380443E-2"/>
    <n v="6706512.1800000072"/>
    <n v="8.747606310380443E-2"/>
  </r>
  <r>
    <n v="6920130"/>
    <s v="Salem Health West Valley Hospital"/>
    <x v="24"/>
    <x v="1"/>
    <b v="1"/>
    <n v="3"/>
    <x v="3"/>
    <n v="1118574.8291273075"/>
    <n v="2746462.366584789"/>
    <n v="0"/>
    <n v="10814"/>
    <n v="0"/>
    <n v="0"/>
    <n v="933356"/>
    <n v="12737"/>
    <n v="0"/>
    <n v="0"/>
    <n v="4821944.195712097"/>
    <n v="83130769"/>
    <n v="42413394"/>
    <n v="42919686"/>
    <n v="0"/>
    <n v="34308034"/>
    <n v="8611652"/>
    <n v="0.20064573631782862"/>
    <n v="8611652"/>
    <n v="0.20064573631782862"/>
  </r>
  <r>
    <n v="6920708"/>
    <s v="Salem Hospital"/>
    <x v="25"/>
    <x v="0"/>
    <b v="0"/>
    <n v="3"/>
    <x v="3"/>
    <n v="19793413.197019946"/>
    <n v="62546217.127561688"/>
    <n v="1621538.4537134469"/>
    <n v="1704115"/>
    <n v="118621"/>
    <n v="2447989"/>
    <n v="37141476"/>
    <n v="1032736"/>
    <n v="1500448"/>
    <n v="1069307"/>
    <n v="128975860.77829508"/>
    <n v="2117536154"/>
    <n v="866610046"/>
    <n v="885092174"/>
    <n v="-3213332"/>
    <n v="868232038"/>
    <n v="16860136"/>
    <n v="1.9049017147902157E-2"/>
    <n v="13646804"/>
    <n v="1.5474692610892687E-2"/>
  </r>
  <r>
    <n v="6920065"/>
    <s v="Southern Coos Hospital &amp; Health Center"/>
    <x v="26"/>
    <x v="1"/>
    <b v="1"/>
    <n v="3"/>
    <x v="3"/>
    <n v="98524.77"/>
    <n v="820217.22580429818"/>
    <n v="570229.66999999993"/>
    <n v="31792.720000000001"/>
    <n v="0"/>
    <n v="10000"/>
    <n v="766367.83000000007"/>
    <n v="0"/>
    <n v="0"/>
    <n v="14079.48"/>
    <n v="2311211.6958042984"/>
    <n v="33350207"/>
    <n v="22702158"/>
    <n v="22793975"/>
    <n v="10110557"/>
    <n v="24599362"/>
    <n v="-1805387"/>
    <n v="-7.9204570506021879E-2"/>
    <n v="8305170"/>
    <n v="0.25240200954689157"/>
  </r>
  <r>
    <n v="6920380"/>
    <s v="St. Anthony Hospital"/>
    <x v="27"/>
    <x v="2"/>
    <b v="1"/>
    <n v="3"/>
    <x v="3"/>
    <n v="1043091"/>
    <n v="0"/>
    <n v="0"/>
    <n v="559149"/>
    <n v="0"/>
    <n v="564505"/>
    <n v="0"/>
    <n v="205100"/>
    <n v="356754"/>
    <n v="36414"/>
    <n v="2765013"/>
    <n v="171565819.35000002"/>
    <n v="91616491.040000021"/>
    <n v="92764479.460000023"/>
    <n v="26692212.050000001"/>
    <n v="80808962.650000006"/>
    <n v="11955516.810000017"/>
    <n v="0.12888033091540418"/>
    <n v="38647728.860000014"/>
    <n v="0.32352920854805955"/>
  </r>
  <r>
    <n v="6920140"/>
    <s v="Wallowa Memorial Hospital"/>
    <x v="28"/>
    <x v="2"/>
    <b v="1"/>
    <n v="3"/>
    <x v="3"/>
    <n v="338382.21144057089"/>
    <n v="291010.35873628315"/>
    <n v="0"/>
    <n v="0"/>
    <n v="0"/>
    <n v="0"/>
    <n v="1161006.4700000002"/>
    <n v="4587.53"/>
    <n v="0"/>
    <n v="0"/>
    <n v="1794986.5701768543"/>
    <n v="46205325"/>
    <n v="28983170"/>
    <n v="30245458"/>
    <n v="5984456"/>
    <n v="28480620"/>
    <n v="1764838"/>
    <n v="5.8350513323355856E-2"/>
    <n v="7749294"/>
    <n v="0.21389214448590743"/>
  </r>
  <r>
    <n v="6920025"/>
    <s v="Asante Ashland Community Hospital"/>
    <x v="29"/>
    <x v="1"/>
    <b v="0"/>
    <n v="4"/>
    <x v="3"/>
    <n v="601634.13937752973"/>
    <n v="0"/>
    <n v="814454.03883784078"/>
    <n v="497921"/>
    <n v="0"/>
    <n v="134884"/>
    <n v="0"/>
    <n v="71243"/>
    <n v="0"/>
    <n v="157732"/>
    <n v="2277868.1782153705"/>
    <n v="197857467"/>
    <n v="72233730"/>
    <n v="78852432"/>
    <n v="7688658.46"/>
    <n v="71136165"/>
    <n v="7716266"/>
    <n v="9.7857057852064722E-2"/>
    <n v="15404924.93000003"/>
    <n v="0.17800705824385599"/>
  </r>
  <r>
    <n v="6920280"/>
    <s v="Asante Rogue Regional Medical Center"/>
    <x v="30"/>
    <x v="0"/>
    <b v="0"/>
    <n v="4"/>
    <x v="3"/>
    <n v="3706385.8999199453"/>
    <n v="41247340.902192205"/>
    <n v="6968343.8846650459"/>
    <n v="6512051"/>
    <n v="0"/>
    <n v="2239853"/>
    <n v="8386280"/>
    <n v="296538"/>
    <n v="0"/>
    <n v="1846869"/>
    <n v="71203661.686777189"/>
    <n v="2254792616.3400002"/>
    <n v="669392800"/>
    <n v="688545903"/>
    <n v="0"/>
    <n v="657196146"/>
    <n v="31349756"/>
    <n v="4.5530380564910572E-2"/>
    <n v="31349756.39000082"/>
    <n v="4.5530379678986807E-2"/>
  </r>
  <r>
    <n v="6920005"/>
    <s v="Asante Three Rivers Medical Center"/>
    <x v="31"/>
    <x v="0"/>
    <b v="0"/>
    <n v="4"/>
    <x v="3"/>
    <n v="2010959.4192682048"/>
    <n v="16078081.227040775"/>
    <n v="2202510.8219643869"/>
    <n v="1676166"/>
    <n v="0"/>
    <n v="417874"/>
    <n v="2378868"/>
    <n v="186332"/>
    <n v="0"/>
    <n v="635774"/>
    <n v="25586565.468273368"/>
    <n v="776508029"/>
    <n v="210472761"/>
    <n v="218619500"/>
    <n v="0"/>
    <n v="214800610"/>
    <n v="3818889.7499997914"/>
    <n v="1.7468203888491192E-2"/>
    <n v="3818889.7499997914"/>
    <n v="1.7468202744950891E-2"/>
  </r>
  <r>
    <n v="6920207"/>
    <s v="Sky Lakes Medical Center"/>
    <x v="32"/>
    <x v="0"/>
    <b v="0"/>
    <n v="4"/>
    <x v="3"/>
    <n v="2938377.0520083159"/>
    <n v="12195327.238918811"/>
    <n v="4002591.9072590861"/>
    <n v="449819"/>
    <n v="0"/>
    <n v="4601240"/>
    <n v="3184879.0592007674"/>
    <n v="12935"/>
    <n v="1905624"/>
    <n v="0"/>
    <n v="29290793.257386979"/>
    <n v="726653055"/>
    <n v="264701681"/>
    <n v="276343803"/>
    <n v="5606607"/>
    <n v="271860410"/>
    <n v="4483393"/>
    <n v="1.6223967938951755E-2"/>
    <n v="10090000"/>
    <n v="3.5786434926624151E-2"/>
  </r>
  <r>
    <n v="6920770"/>
    <s v="Adventist Health Columbia Gorge Medical Center"/>
    <x v="33"/>
    <x v="1"/>
    <b v="0"/>
    <n v="5"/>
    <x v="3"/>
    <n v="2648049.1848216355"/>
    <n v="8737613.4926366694"/>
    <n v="1620639.8121987665"/>
    <n v="385591"/>
    <n v="0"/>
    <n v="301571"/>
    <n v="1832788"/>
    <n v="8215"/>
    <n v="81509"/>
    <n v="74355"/>
    <n v="15690331.48965707"/>
    <n v="308148250"/>
    <n v="130423582"/>
    <n v="144707350"/>
    <n v="1108873"/>
    <n v="144158530"/>
    <n v="548820"/>
    <n v="3.7926200707842413E-3"/>
    <n v="1657693"/>
    <n v="1.1368371542582063E-2"/>
  </r>
  <r>
    <n v="6920510"/>
    <s v="Adventist Health Portland Medical Center"/>
    <x v="34"/>
    <x v="0"/>
    <b v="0"/>
    <n v="5"/>
    <x v="3"/>
    <n v="4409890"/>
    <n v="15552840"/>
    <n v="0"/>
    <n v="4238624"/>
    <n v="0"/>
    <n v="235449"/>
    <n v="0"/>
    <n v="10307"/>
    <n v="0"/>
    <n v="194454"/>
    <n v="24641564"/>
    <n v="1207753304"/>
    <n v="331088920"/>
    <n v="353221771"/>
    <n v="6210438"/>
    <n v="351691148"/>
    <n v="1530623"/>
    <n v="4.3333200999096967E-3"/>
    <n v="7741061"/>
    <n v="2.1536915185027282E-2"/>
  </r>
  <r>
    <n v="6920780"/>
    <s v="Adventist Health Tillamook Medical Center"/>
    <x v="35"/>
    <x v="2"/>
    <b v="1"/>
    <n v="5"/>
    <x v="3"/>
    <n v="2545252"/>
    <n v="0"/>
    <n v="0"/>
    <n v="335892"/>
    <n v="0"/>
    <n v="0"/>
    <n v="153431"/>
    <n v="36377"/>
    <n v="4462"/>
    <n v="0"/>
    <n v="3075414"/>
    <n v="167265589"/>
    <n v="96029968.689999998"/>
    <n v="99934645"/>
    <n v="643899"/>
    <n v="91054223"/>
    <n v="8880422"/>
    <n v="8.8862295953520423E-2"/>
    <n v="9524321"/>
    <n v="9.4695355701311407E-2"/>
  </r>
  <r>
    <n v="6920015"/>
    <s v="Columbia Memorial Hospital"/>
    <x v="36"/>
    <x v="1"/>
    <b v="1"/>
    <n v="5"/>
    <x v="3"/>
    <n v="1341476.8784102309"/>
    <n v="4037215.7683164962"/>
    <n v="932174.263560839"/>
    <n v="109070.84999999999"/>
    <n v="0"/>
    <n v="3060"/>
    <n v="0"/>
    <n v="158614.19"/>
    <n v="23604.799999999999"/>
    <n v="24570"/>
    <n v="6629786.7502875663"/>
    <n v="308858887"/>
    <n v="156641575"/>
    <n v="161986266"/>
    <n v="6795132"/>
    <n v="143028102"/>
    <n v="18958164"/>
    <n v="0.11703562572397341"/>
    <n v="25753296"/>
    <n v="0.15258373437575154"/>
  </r>
  <r>
    <n v="6920110"/>
    <s v="Good Samaritan Regional Medical Center"/>
    <x v="37"/>
    <x v="0"/>
    <b v="0"/>
    <n v="5"/>
    <x v="3"/>
    <n v="4039757"/>
    <n v="26550477"/>
    <n v="3374092"/>
    <n v="1439448"/>
    <n v="281024"/>
    <n v="8206504"/>
    <n v="31181948.065822631"/>
    <n v="934053.89999999991"/>
    <n v="555024"/>
    <n v="140079.03289719555"/>
    <n v="76702406.998719826"/>
    <n v="930533814.73000002"/>
    <n v="430504951.18999994"/>
    <n v="496770964.55999994"/>
    <n v="12862978.190000001"/>
    <n v="503960714.92000002"/>
    <n v="-7189750.3600000739"/>
    <n v="-1.4472968174313853E-2"/>
    <n v="5673227.8299999274"/>
    <n v="1.1131966209681838E-2"/>
  </r>
  <r>
    <n v="6920045"/>
    <s v="Kaiser Sunnyside Medical Center"/>
    <x v="38"/>
    <x v="0"/>
    <b v="0"/>
    <n v="5"/>
    <x v="3"/>
    <n v="7880772"/>
    <n v="18462221"/>
    <n v="0"/>
    <n v="5118818"/>
    <n v="2550309"/>
    <n v="3772183.5"/>
    <n v="0"/>
    <n v="3467086"/>
    <n v="0"/>
    <n v="2901988.8"/>
    <n v="44153378.299999997"/>
    <n v="592838498.21037984"/>
    <n v="585172688.21037984"/>
    <n v="665637078.85708988"/>
    <n v="10829995"/>
    <n v="709846834"/>
    <n v="-44209755.142910123"/>
    <n v="-6.6417206233190945E-2"/>
    <n v="-33379760.142910123"/>
    <n v="-4.9344249606392394E-2"/>
  </r>
  <r>
    <n v="6920434"/>
    <s v="Kaiser Westside Medical Center"/>
    <x v="39"/>
    <x v="0"/>
    <b v="0"/>
    <n v="5"/>
    <x v="3"/>
    <n v="3360491"/>
    <n v="7187875"/>
    <n v="0"/>
    <n v="1990564.4"/>
    <n v="991743.8"/>
    <n v="1466895.6"/>
    <n v="0"/>
    <n v="1196873"/>
    <n v="0"/>
    <n v="1128502.3999999999"/>
    <n v="17322945.199999999"/>
    <n v="213582573.45962003"/>
    <n v="210275857.45962003"/>
    <n v="221701902.30291003"/>
    <n v="3902252"/>
    <n v="240914898"/>
    <n v="-19212995.69708997"/>
    <n v="-8.6661393057599317E-2"/>
    <n v="-15310743.69708997"/>
    <n v="-6.7865521999798034E-2"/>
  </r>
  <r>
    <n v="6920741"/>
    <s v="McKenzie-Willamette Medical Center"/>
    <x v="40"/>
    <x v="0"/>
    <b v="0"/>
    <n v="5"/>
    <x v="3"/>
    <n v="5623230.9400000004"/>
    <n v="7421475.050090313"/>
    <n v="5941536.412826173"/>
    <n v="63930.25"/>
    <n v="0"/>
    <n v="1459371.3820000002"/>
    <n v="15890431.639999997"/>
    <n v="125736.99000000002"/>
    <n v="0"/>
    <n v="435400.29999999993"/>
    <n v="36961112.964916483"/>
    <n v="1042397377"/>
    <n v="248653661"/>
    <n v="249021874"/>
    <n v="-1319205"/>
    <n v="240299268"/>
    <n v="8722606"/>
    <n v="3.5027469113014548E-2"/>
    <n v="7403401"/>
    <n v="2.9888256876230913E-2"/>
  </r>
  <r>
    <n v="6920190"/>
    <s v="Providence Hood River Memorial Hospital"/>
    <x v="41"/>
    <x v="1"/>
    <b v="1"/>
    <n v="5"/>
    <x v="3"/>
    <n v="3490544.6827139603"/>
    <n v="1584681.7648856677"/>
    <n v="326802.18817147624"/>
    <n v="1286395.5773941127"/>
    <n v="30091.871887645895"/>
    <n v="958129"/>
    <n v="361688.15279286588"/>
    <n v="648965.2423500563"/>
    <n v="2499"/>
    <n v="96071.337145191952"/>
    <n v="8785868.8173409775"/>
    <n v="204754594.6400001"/>
    <n v="110448158.34000011"/>
    <n v="118505250.54000011"/>
    <n v="690976.88"/>
    <n v="112640680.26405945"/>
    <n v="5864570.2759406567"/>
    <n v="4.9487851797428477E-2"/>
    <n v="6555547.1559406566"/>
    <n v="5.4997941611369255E-2"/>
  </r>
  <r>
    <n v="6920290"/>
    <s v="Providence Medford Medical Center"/>
    <x v="42"/>
    <x v="0"/>
    <b v="0"/>
    <n v="5"/>
    <x v="3"/>
    <n v="5085226.210046309"/>
    <n v="21248396.497528642"/>
    <n v="735206.91754290811"/>
    <n v="2771093.4090647688"/>
    <n v="84984.687391259708"/>
    <n v="529854"/>
    <n v="477030.35594617308"/>
    <n v="818219.55043423688"/>
    <n v="0"/>
    <n v="205070.4653929864"/>
    <n v="31955082.093347285"/>
    <n v="680884255.71000004"/>
    <n v="217573722.05000019"/>
    <n v="226661453.03000018"/>
    <n v="1142214.68"/>
    <n v="239872792.86882442"/>
    <n v="-13211339.838824242"/>
    <n v="-5.8286663489603728E-2"/>
    <n v="-12069125.158824243"/>
    <n v="-5.2980381221028203E-2"/>
  </r>
  <r>
    <n v="6920296"/>
    <s v="Providence Milwaukie Hospital"/>
    <x v="43"/>
    <x v="0"/>
    <b v="0"/>
    <n v="5"/>
    <x v="3"/>
    <n v="3263921.9696826246"/>
    <n v="9610266.5102674458"/>
    <n v="390019.7354475946"/>
    <n v="1319594.1023006297"/>
    <n v="35912.929403594906"/>
    <n v="4536738"/>
    <n v="3586668.9577259729"/>
    <n v="409178.1148177674"/>
    <n v="0"/>
    <n v="110674.97363498043"/>
    <n v="23262975.293280609"/>
    <n v="288092847.57000005"/>
    <n v="118666784.16000015"/>
    <n v="121942847.12000014"/>
    <n v="664795.14"/>
    <n v="123452543.47269145"/>
    <n v="-1509696.3526913077"/>
    <n v="-1.2380360048553423E-2"/>
    <n v="-844901.21269130765"/>
    <n v="-6.8910974643784546E-3"/>
  </r>
  <r>
    <n v="6920315"/>
    <s v="Providence Newberg Medical Center"/>
    <x v="44"/>
    <x v="1"/>
    <b v="0"/>
    <n v="5"/>
    <x v="3"/>
    <n v="3758803.3455995987"/>
    <n v="1679491.3491704985"/>
    <n v="346354.36595913791"/>
    <n v="1218404.9350364243"/>
    <n v="33561.232014984074"/>
    <n v="309781"/>
    <n v="404273.60912978282"/>
    <n v="424016.10325227788"/>
    <n v="12914"/>
    <n v="108935.58060761156"/>
    <n v="8296535.520770316"/>
    <n v="299896350.53000009"/>
    <n v="142995410.25000003"/>
    <n v="144457784.97000003"/>
    <n v="158759.16"/>
    <n v="119160483.52540272"/>
    <n v="25297301.444597304"/>
    <n v="0.17511899029775979"/>
    <n v="25456060.604597304"/>
    <n v="0.17602453963852233"/>
  </r>
  <r>
    <n v="6920520"/>
    <s v="Providence Portland Medical Center"/>
    <x v="45"/>
    <x v="0"/>
    <b v="0"/>
    <n v="5"/>
    <x v="3"/>
    <n v="16622951.062521603"/>
    <n v="56955060.907643616"/>
    <n v="2570836.0896140705"/>
    <n v="8430451.4815034401"/>
    <n v="13892358.008153174"/>
    <n v="11603481"/>
    <n v="2490233.1879014615"/>
    <n v="2683044.5121853435"/>
    <n v="0"/>
    <n v="702824.25570176891"/>
    <n v="115951240.50522448"/>
    <n v="2027169293.6299999"/>
    <n v="895888723.7300005"/>
    <n v="1040380567.3300005"/>
    <n v="23361299.559999999"/>
    <n v="1008564058.9481027"/>
    <n v="31816508.381897807"/>
    <n v="3.0581605790226049E-2"/>
    <n v="55177807.94189781"/>
    <n v="5.1871426385818507E-2"/>
  </r>
  <r>
    <n v="6920725"/>
    <s v="Providence Seaside Hospital"/>
    <x v="46"/>
    <x v="1"/>
    <b v="1"/>
    <n v="5"/>
    <x v="3"/>
    <n v="1930402.089339742"/>
    <n v="3197184.7662345786"/>
    <n v="247984.71061107935"/>
    <n v="865454.36"/>
    <n v="135891.38"/>
    <n v="84542"/>
    <n v="157480.73999999996"/>
    <n v="330858.69999999995"/>
    <n v="2114"/>
    <n v="82188.94"/>
    <n v="7034101.6861854009"/>
    <n v="156120118.24000001"/>
    <n v="69213199.450000018"/>
    <n v="74197666.980000019"/>
    <n v="-76598.289999999994"/>
    <n v="83528375.45476532"/>
    <n v="-9330708.4747653008"/>
    <n v="-0.12575474209021145"/>
    <n v="-9407306.7647652999"/>
    <n v="-0.12691812100159963"/>
  </r>
  <r>
    <n v="6920540"/>
    <s v="Providence St. Vincent Medical Center"/>
    <x v="47"/>
    <x v="0"/>
    <b v="0"/>
    <n v="5"/>
    <x v="3"/>
    <n v="19346422.639138255"/>
    <n v="59031313.596356899"/>
    <n v="2746035.5738075702"/>
    <n v="9315422.5573518611"/>
    <n v="1391550.3372010021"/>
    <n v="9424350"/>
    <n v="2056289.2389065986"/>
    <n v="2900585.8348718798"/>
    <n v="719"/>
    <n v="750720.90985839965"/>
    <n v="106963409.68749245"/>
    <n v="2189569341.5600004"/>
    <n v="1011516141.0200005"/>
    <n v="1051139289.2400005"/>
    <n v="18213512.509999998"/>
    <n v="964302553.45782459"/>
    <n v="86836735.782175899"/>
    <n v="8.2612016001191418E-2"/>
    <n v="105050248.29217589"/>
    <n v="9.8237221729125038E-2"/>
  </r>
  <r>
    <n v="6920350"/>
    <s v="Providence Willamette Falls Medical Center"/>
    <x v="48"/>
    <x v="0"/>
    <b v="0"/>
    <n v="5"/>
    <x v="3"/>
    <n v="3795487.3928229455"/>
    <n v="12537563.396764956"/>
    <n v="433901.55693972204"/>
    <n v="1791540.5767943447"/>
    <n v="39953.557643956548"/>
    <n v="644494"/>
    <n v="275545.76246039139"/>
    <n v="486528.94050538872"/>
    <n v="0"/>
    <n v="118621.54107607008"/>
    <n v="20123636.72500778"/>
    <n v="317669067.54000008"/>
    <n v="139018183.13000005"/>
    <n v="144639950.97000006"/>
    <n v="764252.40000000014"/>
    <n v="142388892.60842943"/>
    <n v="2251058.3615706265"/>
    <n v="1.556318531964603E-2"/>
    <n v="3015310.7615706269"/>
    <n v="2.0737438751325318E-2"/>
  </r>
  <r>
    <n v="6920010"/>
    <s v="Samaritan Albany General Hospital"/>
    <x v="49"/>
    <x v="0"/>
    <b v="0"/>
    <n v="5"/>
    <x v="3"/>
    <n v="2038954"/>
    <n v="13984573"/>
    <n v="1433996"/>
    <n v="1298334"/>
    <n v="0"/>
    <n v="1326586"/>
    <n v="8832214.4524881206"/>
    <n v="884749.6"/>
    <n v="949267"/>
    <n v="66601.35608542159"/>
    <n v="30815275.408573546"/>
    <n v="442811235.71999997"/>
    <n v="199885233.78999999"/>
    <n v="217687683.63999999"/>
    <n v="1093209.93"/>
    <n v="223856381.49000004"/>
    <n v="-6168697.8500000536"/>
    <n v="-2.8337376496694731E-2"/>
    <n v="-5075487.9200000539"/>
    <n v="-2.3198954155364247E-2"/>
  </r>
  <r>
    <n v="6920241"/>
    <s v="Samaritan Lebanon Community Hospital"/>
    <x v="50"/>
    <x v="1"/>
    <b v="1"/>
    <n v="5"/>
    <x v="3"/>
    <n v="1781831"/>
    <n v="0"/>
    <n v="456912"/>
    <n v="131137"/>
    <n v="0"/>
    <n v="1476123"/>
    <n v="5180413.1826228499"/>
    <n v="286490.2"/>
    <n v="607058"/>
    <n v="39720.155126114158"/>
    <n v="9959684.5377489626"/>
    <n v="279927189.50999999"/>
    <n v="140181032.43000001"/>
    <n v="155290212.56"/>
    <n v="2961900.3"/>
    <n v="140187803.29999998"/>
    <n v="15102409.26000002"/>
    <n v="9.7252808216518161E-2"/>
    <n v="18064309.560000021"/>
    <n v="0.11414893130672366"/>
  </r>
  <r>
    <n v="6920243"/>
    <s v="Samaritan North Lincoln Hospital"/>
    <x v="51"/>
    <x v="1"/>
    <b v="1"/>
    <n v="5"/>
    <x v="3"/>
    <n v="1926250"/>
    <n v="0"/>
    <n v="323375"/>
    <n v="27834"/>
    <n v="0"/>
    <n v="380851"/>
    <n v="4019993.1423509922"/>
    <n v="165709.32999999999"/>
    <n v="678801"/>
    <n v="16807.835368001746"/>
    <n v="7539621.3077189941"/>
    <n v="132524089.56"/>
    <n v="75255964.629999995"/>
    <n v="81410309.030000001"/>
    <n v="-43874.64"/>
    <n v="76753116.299999997"/>
    <n v="4657192.7300000042"/>
    <n v="5.7206424904784621E-2"/>
    <n v="4613318.0900000045"/>
    <n v="5.669804907374662E-2"/>
  </r>
  <r>
    <n v="6920325"/>
    <s v="Samaritan Pacific Communities Hospital"/>
    <x v="52"/>
    <x v="1"/>
    <b v="1"/>
    <n v="5"/>
    <x v="3"/>
    <n v="2241316"/>
    <n v="0"/>
    <n v="228844"/>
    <n v="298613"/>
    <n v="0"/>
    <n v="652740"/>
    <n v="4429723.2628318835"/>
    <n v="173172"/>
    <n v="445325"/>
    <n v="34338.620523266967"/>
    <n v="8504071.88335515"/>
    <n v="250284007.80000001"/>
    <n v="130558575.53999998"/>
    <n v="138727295.58999997"/>
    <n v="118208.92999999998"/>
    <n v="121813289.05"/>
    <n v="16914006.539999977"/>
    <n v="0.12192270070619907"/>
    <n v="17032215.469999976"/>
    <n v="0.12267026958403665"/>
  </r>
  <r>
    <n v="6920743"/>
    <s v="Santiam Memorial Hospital"/>
    <x v="53"/>
    <x v="1"/>
    <b v="0"/>
    <n v="5"/>
    <x v="3"/>
    <n v="547697.89612610161"/>
    <n v="1300270.9711223245"/>
    <n v="86558.003489707829"/>
    <n v="22412.79"/>
    <n v="0"/>
    <n v="0"/>
    <n v="24669"/>
    <n v="34100"/>
    <n v="0"/>
    <n v="24356"/>
    <n v="2040064.6607381341"/>
    <n v="166325593"/>
    <n v="81394311"/>
    <n v="92314725"/>
    <n v="5809073"/>
    <n v="84027452"/>
    <n v="8287273"/>
    <n v="8.9771951332791172E-2"/>
    <n v="14096346"/>
    <n v="0.14365878907377799"/>
  </r>
  <r>
    <n v="6920560"/>
    <s v="Shriners Children's Portland"/>
    <x v="54"/>
    <x v="0"/>
    <b v="0"/>
    <n v="5"/>
    <x v="3"/>
    <n v="2719408.9560316238"/>
    <n v="6133990.2539215088"/>
    <n v="0"/>
    <n v="616624"/>
    <n v="2032168"/>
    <n v="3040817"/>
    <n v="0"/>
    <n v="15020"/>
    <n v="0"/>
    <n v="34993"/>
    <n v="14593021.209953133"/>
    <n v="64182880"/>
    <n v="23880733"/>
    <n v="29723517"/>
    <n v="0"/>
    <n v="47500726"/>
    <n v="-17777209"/>
    <n v="-0.59808565049687756"/>
    <n v="-17777209"/>
    <n v="-0.59808565049687756"/>
  </r>
  <r>
    <n v="6920070"/>
    <s v="St. Charles Medical Center - Bend"/>
    <x v="55"/>
    <x v="0"/>
    <b v="0"/>
    <n v="5"/>
    <x v="3"/>
    <n v="9469508.4132000003"/>
    <n v="69851461.5528"/>
    <n v="16664227.001400001"/>
    <n v="367756"/>
    <n v="14927"/>
    <n v="458012"/>
    <n v="0"/>
    <n v="596564"/>
    <n v="173381"/>
    <n v="164658"/>
    <n v="97760494.967400014"/>
    <n v="1667495074"/>
    <n v="651180634"/>
    <n v="781194441"/>
    <n v="50080853"/>
    <n v="811672859"/>
    <n v="-30478418"/>
    <n v="-3.9015149622653296E-2"/>
    <n v="19602435"/>
    <n v="2.3581159143651876E-2"/>
  </r>
  <r>
    <n v="6920242"/>
    <s v="St. Charles Medical Center - Madras"/>
    <x v="56"/>
    <x v="1"/>
    <b v="1"/>
    <n v="5"/>
    <x v="3"/>
    <n v="994456.39660000009"/>
    <n v="3583301.8861999996"/>
    <n v="999569.85260000033"/>
    <n v="103086"/>
    <n v="1291"/>
    <n v="41868"/>
    <n v="0"/>
    <n v="255165"/>
    <n v="38461"/>
    <n v="55777"/>
    <n v="6072976.135400001"/>
    <n v="81701902"/>
    <n v="45614711"/>
    <n v="53861348"/>
    <n v="3679517"/>
    <n v="49084151"/>
    <n v="4777197"/>
    <n v="8.8694345340187178E-2"/>
    <n v="8456714"/>
    <n v="0.14696883684317225"/>
  </r>
  <r>
    <n v="6920610"/>
    <s v="St. Charles Medical Center - Prineville"/>
    <x v="57"/>
    <x v="1"/>
    <b v="1"/>
    <n v="5"/>
    <x v="3"/>
    <n v="740688.31960000005"/>
    <n v="1404877.4800000004"/>
    <n v="850724.38320000004"/>
    <n v="107878"/>
    <n v="834"/>
    <n v="24027"/>
    <n v="0"/>
    <n v="148232"/>
    <n v="59198"/>
    <n v="44619"/>
    <n v="3381078.1828000005"/>
    <n v="98134649"/>
    <n v="50562921"/>
    <n v="61441660"/>
    <n v="3789466"/>
    <n v="53384467"/>
    <n v="8057193"/>
    <n v="0.13113566593090095"/>
    <n v="11846659"/>
    <n v="0.18161052439904227"/>
  </r>
  <r>
    <n v="6920612"/>
    <s v="St. Charles Medical Center - Redmond"/>
    <x v="58"/>
    <x v="1"/>
    <b v="0"/>
    <n v="5"/>
    <x v="3"/>
    <n v="2337301.5222"/>
    <n v="0"/>
    <n v="1514285.6099999994"/>
    <n v="100955"/>
    <n v="2460"/>
    <n v="78057"/>
    <n v="0"/>
    <n v="342716"/>
    <n v="20757"/>
    <n v="69940"/>
    <n v="4466472.1321999989"/>
    <n v="260557747"/>
    <n v="104028684"/>
    <n v="123263585"/>
    <n v="7776589"/>
    <n v="120028531"/>
    <n v="3235054"/>
    <n v="2.6245009829950997E-2"/>
    <n v="11011643"/>
    <n v="8.4032573094721313E-2"/>
  </r>
  <r>
    <n v="6920270"/>
    <s v="Willamette Valley Medical Center"/>
    <x v="59"/>
    <x v="1"/>
    <b v="0"/>
    <n v="5"/>
    <x v="3"/>
    <n v="533828.92813247663"/>
    <n v="12402498.937818799"/>
    <n v="353233.18186774384"/>
    <n v="0"/>
    <n v="0"/>
    <n v="0"/>
    <n v="2323172"/>
    <n v="0"/>
    <n v="0"/>
    <n v="0"/>
    <n v="15612733.047819018"/>
    <n v="410556057"/>
    <n v="114289413"/>
    <n v="116256219"/>
    <n v="0"/>
    <n v="108322674"/>
    <n v="7933545"/>
    <n v="6.8241897665706819E-2"/>
    <n v="7933545"/>
    <n v="6.8241897665706819E-2"/>
  </r>
  <r>
    <n v="6920003"/>
    <s v="Legacy Emanuel Medical Center"/>
    <x v="0"/>
    <x v="0"/>
    <b v="0"/>
    <n v="1"/>
    <x v="4"/>
    <n v="20821867"/>
    <n v="135967729"/>
    <n v="3008096"/>
    <n v="2540459"/>
    <n v="4370755"/>
    <n v="7393841"/>
    <n v="0"/>
    <n v="902991"/>
    <n v="133547"/>
    <n v="0"/>
    <n v="175139285"/>
    <n v="2200764000"/>
    <n v="888188000"/>
    <n v="947506000"/>
    <n v="-2769000"/>
    <n v="1000286000"/>
    <n v="-52780000"/>
    <n v="-5.5704132744278136E-2"/>
    <n v="-55576000"/>
    <n v="-5.8826953956497945E-2"/>
  </r>
  <r>
    <n v="6920418"/>
    <s v="Legacy Good Samaritan Medical Center"/>
    <x v="1"/>
    <x v="0"/>
    <b v="0"/>
    <n v="1"/>
    <x v="4"/>
    <n v="6560970"/>
    <n v="9301442"/>
    <n v="331775"/>
    <n v="841174"/>
    <n v="0"/>
    <n v="5180933"/>
    <n v="0"/>
    <n v="445040"/>
    <n v="113857"/>
    <n v="0"/>
    <n v="22775191"/>
    <n v="942405000"/>
    <n v="381981000"/>
    <n v="396780000"/>
    <n v="-461000"/>
    <n v="352576000"/>
    <n v="44204000"/>
    <n v="0.11140682494077322"/>
    <n v="43743000"/>
    <n v="0.11037320946005617"/>
  </r>
  <r>
    <n v="6920805"/>
    <s v="Legacy Meridian Park Medical Center"/>
    <x v="2"/>
    <x v="0"/>
    <b v="0"/>
    <n v="1"/>
    <x v="4"/>
    <n v="4197970"/>
    <n v="818099"/>
    <n v="0"/>
    <n v="579731"/>
    <n v="0"/>
    <n v="522955"/>
    <n v="0"/>
    <n v="247420"/>
    <n v="20735"/>
    <n v="0"/>
    <n v="6386910"/>
    <n v="658105000"/>
    <n v="263944000"/>
    <n v="268029000"/>
    <n v="-116000"/>
    <n v="235646000"/>
    <n v="32383000"/>
    <n v="0.1208190158527622"/>
    <n v="32267000"/>
    <n v="0.12043835125581812"/>
  </r>
  <r>
    <n v="6920173"/>
    <s v="Legacy Mount Hood Medical Center"/>
    <x v="3"/>
    <x v="0"/>
    <b v="0"/>
    <n v="1"/>
    <x v="4"/>
    <n v="6752808"/>
    <n v="6663839"/>
    <n v="352709"/>
    <n v="388235"/>
    <n v="0"/>
    <n v="894702"/>
    <n v="0"/>
    <n v="169713"/>
    <n v="43579"/>
    <n v="0"/>
    <n v="15265585"/>
    <n v="519362000"/>
    <n v="172106000"/>
    <n v="174663000"/>
    <n v="-61000"/>
    <n v="162230000"/>
    <n v="12433000"/>
    <n v="7.1182792005175688E-2"/>
    <n v="12372000"/>
    <n v="7.0858294864892729E-2"/>
  </r>
  <r>
    <n v="6920740"/>
    <s v="Legacy Silverton Medical Center"/>
    <x v="4"/>
    <x v="1"/>
    <b v="0"/>
    <n v="1"/>
    <x v="4"/>
    <n v="6521615"/>
    <n v="19503657"/>
    <n v="707962"/>
    <n v="79817"/>
    <n v="0"/>
    <n v="168211"/>
    <n v="0"/>
    <n v="155341"/>
    <n v="22781"/>
    <n v="0"/>
    <n v="27159384"/>
    <n v="238529000"/>
    <n v="100466000"/>
    <n v="139362000"/>
    <n v="236000"/>
    <n v="143287000"/>
    <n v="-3925000"/>
    <n v="-2.8164061939409596E-2"/>
    <n v="-3689000"/>
    <n v="-2.6425880026934485E-2"/>
  </r>
  <r>
    <n v="6920210"/>
    <s v="Grande Ronde Hospital"/>
    <x v="5"/>
    <x v="2"/>
    <b v="1"/>
    <n v="2"/>
    <x v="4"/>
    <n v="2518804"/>
    <n v="0"/>
    <n v="0"/>
    <n v="1085808"/>
    <n v="0"/>
    <n v="1228289"/>
    <n v="596043"/>
    <n v="43845"/>
    <n v="0"/>
    <n v="75175"/>
    <n v="5547964"/>
    <n v="172811827"/>
    <n v="106544113"/>
    <n v="120796423"/>
    <n v="606289"/>
    <n v="110813713"/>
    <n v="9982710"/>
    <n v="8.264077488453446E-2"/>
    <n v="10588999"/>
    <n v="8.722209599403348E-2"/>
  </r>
  <r>
    <n v="6920327"/>
    <s v="Bay Area Hospital"/>
    <x v="6"/>
    <x v="0"/>
    <b v="0"/>
    <n v="3"/>
    <x v="4"/>
    <n v="974850"/>
    <n v="20077725"/>
    <n v="0"/>
    <n v="488855"/>
    <n v="0"/>
    <n v="297916"/>
    <n v="6458834"/>
    <n v="0"/>
    <n v="0"/>
    <n v="142791"/>
    <n v="28440971"/>
    <n v="505764098"/>
    <n v="188887322"/>
    <n v="190504055"/>
    <n v="5873939"/>
    <n v="190282669"/>
    <n v="221386"/>
    <n v="1.1621064968932026E-3"/>
    <n v="6095325"/>
    <n v="3.1038737466683768E-2"/>
  </r>
  <r>
    <n v="6920195"/>
    <s v="Blue Mountain Hospital"/>
    <x v="7"/>
    <x v="2"/>
    <b v="1"/>
    <n v="3"/>
    <x v="4"/>
    <n v="146214"/>
    <n v="1369652"/>
    <n v="0"/>
    <n v="0"/>
    <n v="0"/>
    <n v="0"/>
    <n v="0"/>
    <n v="0"/>
    <n v="0"/>
    <n v="0"/>
    <n v="1515866"/>
    <n v="35591414"/>
    <n v="25248959"/>
    <n v="26926048"/>
    <n v="2062115"/>
    <n v="27950866"/>
    <n v="-1024818"/>
    <n v="-3.8060468435620408E-2"/>
    <n v="1037297"/>
    <n v="3.5783467893429469E-2"/>
  </r>
  <r>
    <n v="6920105"/>
    <s v="Coquille Valley Hospital"/>
    <x v="8"/>
    <x v="1"/>
    <b v="1"/>
    <n v="3"/>
    <x v="4"/>
    <n v="144938"/>
    <n v="1467480"/>
    <n v="490419"/>
    <n v="1935"/>
    <n v="0"/>
    <n v="24765"/>
    <n v="0"/>
    <n v="29867"/>
    <n v="0"/>
    <n v="0"/>
    <n v="2159404"/>
    <n v="44743072"/>
    <n v="26836354"/>
    <n v="28598144"/>
    <n v="3863902"/>
    <n v="29597509"/>
    <n v="-999365"/>
    <n v="-3.4945099933757939E-2"/>
    <n v="2864537"/>
    <n v="8.8242651125563676E-2"/>
  </r>
  <r>
    <n v="6920165"/>
    <s v="Curry General Hospital"/>
    <x v="9"/>
    <x v="2"/>
    <b v="1"/>
    <n v="3"/>
    <x v="4"/>
    <n v="303126"/>
    <n v="0"/>
    <n v="0"/>
    <n v="0"/>
    <n v="0"/>
    <n v="149"/>
    <n v="428843"/>
    <n v="3290"/>
    <n v="149"/>
    <n v="4206"/>
    <n v="739763"/>
    <n v="83793577"/>
    <n v="47461499"/>
    <n v="47877953"/>
    <n v="-27929"/>
    <n v="50796717"/>
    <n v="-2918764"/>
    <n v="-6.0962589607788789E-2"/>
    <n v="-2946693"/>
    <n v="-6.1581849990294674E-2"/>
  </r>
  <r>
    <n v="6920175"/>
    <s v="Good Shepherd Medical Center"/>
    <x v="10"/>
    <x v="2"/>
    <b v="1"/>
    <n v="3"/>
    <x v="4"/>
    <n v="3303703"/>
    <n v="2146242"/>
    <n v="0"/>
    <n v="622532"/>
    <n v="0"/>
    <n v="276282"/>
    <n v="16681638"/>
    <n v="144333"/>
    <n v="0"/>
    <n v="1457250"/>
    <n v="24631980"/>
    <n v="182169879"/>
    <n v="105266103"/>
    <n v="121848276"/>
    <n v="2968322"/>
    <n v="116361360"/>
    <n v="5486916"/>
    <n v="4.5030723290660261E-2"/>
    <n v="8455238"/>
    <n v="6.7741295112049127E-2"/>
  </r>
  <r>
    <n v="6920075"/>
    <s v="Harney District Hospital"/>
    <x v="11"/>
    <x v="2"/>
    <b v="1"/>
    <n v="3"/>
    <x v="4"/>
    <n v="251032"/>
    <n v="2462167"/>
    <n v="0"/>
    <n v="139419"/>
    <n v="0"/>
    <n v="0"/>
    <n v="43360"/>
    <n v="11910"/>
    <n v="0"/>
    <n v="0"/>
    <n v="2907888"/>
    <n v="35035420"/>
    <n v="24391175"/>
    <n v="26046609"/>
    <n v="1015220"/>
    <n v="28991453"/>
    <n v="-2944844"/>
    <n v="-0.11306055233523872"/>
    <n v="-1929624"/>
    <n v="-7.1304271414914341E-2"/>
  </r>
  <r>
    <n v="6920004"/>
    <s v="Hillsboro Medical Center"/>
    <x v="12"/>
    <x v="0"/>
    <b v="0"/>
    <n v="3"/>
    <x v="4"/>
    <n v="4640719"/>
    <n v="12791363"/>
    <n v="0"/>
    <n v="1666012"/>
    <n v="0"/>
    <n v="1791204"/>
    <n v="330788"/>
    <n v="346651"/>
    <n v="120346"/>
    <n v="6753"/>
    <n v="21693836"/>
    <n v="553663425"/>
    <n v="194143768"/>
    <n v="231258141"/>
    <n v="4251623"/>
    <n v="231597745"/>
    <n v="-339604"/>
    <n v="-1.4685061400714105E-3"/>
    <n v="3912019"/>
    <n v="1.661085694943841E-2"/>
  </r>
  <r>
    <n v="6920231"/>
    <s v="Lake District Hospital"/>
    <x v="13"/>
    <x v="2"/>
    <b v="1"/>
    <n v="3"/>
    <x v="4"/>
    <n v="703769"/>
    <n v="349740"/>
    <n v="0"/>
    <n v="1148319"/>
    <n v="0"/>
    <n v="16994"/>
    <n v="0"/>
    <n v="1249860"/>
    <n v="416782"/>
    <n v="7305"/>
    <n v="3892769"/>
    <n v="41316810"/>
    <n v="34208943"/>
    <n v="34395835"/>
    <n v="5261657"/>
    <n v="36904655"/>
    <n v="-2508820"/>
    <n v="-7.2939645163433306E-2"/>
    <n v="2752837"/>
    <n v="6.9415307453128905E-2"/>
  </r>
  <r>
    <n v="6920614"/>
    <s v="Lower Umpqua Hospital"/>
    <x v="14"/>
    <x v="1"/>
    <b v="1"/>
    <n v="3"/>
    <x v="4"/>
    <n v="137186"/>
    <n v="1016100"/>
    <n v="0"/>
    <n v="37055"/>
    <n v="0"/>
    <n v="96800"/>
    <n v="0"/>
    <n v="0"/>
    <n v="0"/>
    <n v="0"/>
    <n v="1287141"/>
    <n v="47175840"/>
    <n v="23890927"/>
    <n v="25867702"/>
    <n v="3305892"/>
    <n v="29198545"/>
    <n v="-3330843"/>
    <n v="-0.12876454970758516"/>
    <n v="-24951"/>
    <n v="-8.5525972562722305E-4"/>
  </r>
  <r>
    <n v="6920620"/>
    <s v="Mercy Medical Center"/>
    <x v="15"/>
    <x v="0"/>
    <b v="0"/>
    <n v="3"/>
    <x v="4"/>
    <n v="2662864"/>
    <n v="10316893"/>
    <n v="0"/>
    <n v="550578"/>
    <n v="0"/>
    <n v="253199"/>
    <n v="0"/>
    <n v="485525"/>
    <n v="591686"/>
    <n v="50"/>
    <n v="14860795"/>
    <n v="799709845"/>
    <n v="261501143"/>
    <n v="281133418"/>
    <n v="5569384"/>
    <n v="254345275"/>
    <n v="26788143"/>
    <n v="9.5286228121055319E-2"/>
    <n v="32357527"/>
    <n v="0.11286086767997475"/>
  </r>
  <r>
    <n v="6920570"/>
    <s v="Oregon Health &amp; Science University Hospital"/>
    <x v="16"/>
    <x v="0"/>
    <b v="0"/>
    <n v="3"/>
    <x v="4"/>
    <n v="39165698"/>
    <n v="121721615"/>
    <n v="6859517"/>
    <n v="9585930"/>
    <n v="2975097"/>
    <n v="158044713"/>
    <n v="0"/>
    <n v="299554"/>
    <n v="369892"/>
    <n v="0"/>
    <n v="339022016"/>
    <n v="4557842633"/>
    <n v="1779908118"/>
    <n v="1966516234"/>
    <n v="78461823"/>
    <n v="2024805358"/>
    <n v="-58289124"/>
    <n v="-2.9640804887451543E-2"/>
    <n v="20172699"/>
    <n v="9.8645063358740962E-3"/>
  </r>
  <r>
    <n v="6920125"/>
    <s v="PeaceHealth Cottage Grove Community Medical Center"/>
    <x v="17"/>
    <x v="1"/>
    <b v="1"/>
    <n v="3"/>
    <x v="4"/>
    <n v="1348696"/>
    <n v="0"/>
    <n v="0"/>
    <n v="0"/>
    <n v="0"/>
    <n v="0"/>
    <n v="0"/>
    <n v="87285"/>
    <n v="0"/>
    <n v="0"/>
    <n v="1435981"/>
    <n v="62083939"/>
    <n v="44295046"/>
    <n v="43810932"/>
    <n v="-27026"/>
    <n v="43228301"/>
    <n v="582631"/>
    <n v="1.3298758401213652E-2"/>
    <n v="555605"/>
    <n v="1.2689708405641105E-2"/>
  </r>
  <r>
    <n v="6920163"/>
    <s v="PeaceHealth Peace Harbor Medical Center"/>
    <x v="18"/>
    <x v="1"/>
    <b v="1"/>
    <n v="3"/>
    <x v="4"/>
    <n v="2331945"/>
    <n v="0"/>
    <n v="0"/>
    <n v="0"/>
    <n v="0"/>
    <n v="0"/>
    <n v="110368"/>
    <n v="153165"/>
    <n v="0"/>
    <n v="0"/>
    <n v="2595478"/>
    <n v="133865546"/>
    <n v="84208998"/>
    <n v="92269589"/>
    <n v="-101656"/>
    <n v="92490612"/>
    <n v="-221023"/>
    <n v="-2.3954046224265724E-3"/>
    <n v="-322679"/>
    <n v="-3.5009898724754954E-3"/>
  </r>
  <r>
    <n v="6920051"/>
    <s v="PeaceHealth Sacred Heart Medical Center - RiverBend"/>
    <x v="19"/>
    <x v="0"/>
    <b v="0"/>
    <n v="3"/>
    <x v="4"/>
    <n v="16540859"/>
    <n v="60903844"/>
    <n v="0"/>
    <n v="530936"/>
    <n v="0"/>
    <n v="0"/>
    <n v="2286805"/>
    <n v="923528"/>
    <n v="696510"/>
    <n v="0"/>
    <n v="81882482"/>
    <n v="2033097044"/>
    <n v="715281006"/>
    <n v="743019647"/>
    <n v="133839"/>
    <n v="671823588"/>
    <n v="71196059"/>
    <n v="9.5819887519071209E-2"/>
    <n v="71329899"/>
    <n v="9.5982728122464861E-2"/>
  </r>
  <r>
    <n v="6920160"/>
    <s v="PeaceHealth Sacred Heart Medical Center - University District"/>
    <x v="20"/>
    <x v="0"/>
    <b v="0"/>
    <n v="3"/>
    <x v="4"/>
    <n v="4048350"/>
    <n v="13048837"/>
    <n v="0"/>
    <n v="0"/>
    <n v="0"/>
    <n v="0"/>
    <n v="191204"/>
    <n v="0"/>
    <n v="0"/>
    <n v="0"/>
    <n v="17288391"/>
    <n v="257551920"/>
    <n v="93579534"/>
    <n v="100490249"/>
    <n v="75633"/>
    <n v="132954052"/>
    <n v="-32463803"/>
    <n v="-0.32305425972225427"/>
    <n v="-32388170"/>
    <n v="-0.32205922481741872"/>
  </r>
  <r>
    <n v="6920172"/>
    <s v="Pioneer Memorial Hospital - Heppner"/>
    <x v="21"/>
    <x v="2"/>
    <b v="1"/>
    <n v="3"/>
    <x v="4"/>
    <n v="341997"/>
    <n v="753915"/>
    <n v="0"/>
    <n v="61381"/>
    <n v="0"/>
    <n v="0"/>
    <n v="25871"/>
    <n v="10514"/>
    <n v="31591"/>
    <n v="3782"/>
    <n v="1229051"/>
    <n v="12891280"/>
    <n v="11644364"/>
    <n v="12018712"/>
    <n v="3016569"/>
    <n v="15181812"/>
    <n v="-3163100"/>
    <n v="-0.26318127932510571"/>
    <n v="-146531"/>
    <n v="-9.7458105372290674E-3"/>
  </r>
  <r>
    <n v="6920060"/>
    <s v="Saint Alphonsus Medical Center - Baker City"/>
    <x v="22"/>
    <x v="2"/>
    <b v="1"/>
    <n v="3"/>
    <x v="4"/>
    <n v="402742.18234270107"/>
    <n v="1862640.2225065921"/>
    <n v="0"/>
    <n v="66620"/>
    <n v="0"/>
    <n v="10574"/>
    <n v="0"/>
    <n v="5800"/>
    <n v="3018"/>
    <n v="12325"/>
    <n v="2363719.4048492932"/>
    <n v="62773848"/>
    <n v="35327907"/>
    <n v="39125840"/>
    <n v="258808"/>
    <n v="36486029"/>
    <n v="2639811"/>
    <n v="6.7469759115714831E-2"/>
    <n v="2898619"/>
    <n v="7.3597687098790374E-2"/>
  </r>
  <r>
    <n v="6920340"/>
    <s v="Saint Alphonsus Medical Center - Ontario"/>
    <x v="23"/>
    <x v="2"/>
    <b v="0"/>
    <n v="3"/>
    <x v="4"/>
    <n v="1498682"/>
    <n v="2624174"/>
    <n v="0"/>
    <n v="275054"/>
    <n v="0"/>
    <n v="43846"/>
    <n v="0"/>
    <n v="17002"/>
    <n v="13668"/>
    <n v="99370"/>
    <n v="4571796"/>
    <n v="174187854"/>
    <n v="70938130"/>
    <n v="81074216"/>
    <n v="0"/>
    <n v="71872830"/>
    <n v="9201387"/>
    <n v="0.11349338240902632"/>
    <n v="9201387"/>
    <n v="0.11349338240902632"/>
  </r>
  <r>
    <n v="6920130"/>
    <s v="Salem Health West Valley Hospital"/>
    <x v="24"/>
    <x v="1"/>
    <b v="1"/>
    <n v="3"/>
    <x v="4"/>
    <n v="1337293"/>
    <n v="1191301"/>
    <n v="0"/>
    <n v="7923"/>
    <n v="0"/>
    <n v="0"/>
    <n v="360288"/>
    <n v="0"/>
    <n v="0"/>
    <n v="0"/>
    <n v="2896805"/>
    <n v="67994791"/>
    <n v="36020707"/>
    <n v="37024578"/>
    <n v="0"/>
    <n v="30684506"/>
    <n v="6340072"/>
    <n v="0.17123954795649526"/>
    <n v="6340072"/>
    <n v="0.17123954795649526"/>
  </r>
  <r>
    <n v="6920708"/>
    <s v="Salem Hospital"/>
    <x v="25"/>
    <x v="0"/>
    <b v="0"/>
    <n v="3"/>
    <x v="4"/>
    <n v="19824793"/>
    <n v="48164025"/>
    <n v="5757381"/>
    <n v="1501856"/>
    <n v="199468"/>
    <n v="2147827"/>
    <n v="17177013"/>
    <n v="985678"/>
    <n v="2630714"/>
    <n v="1206815"/>
    <n v="99595570"/>
    <n v="1875894455"/>
    <n v="767322201"/>
    <n v="829223568"/>
    <n v="23884734"/>
    <n v="793349006"/>
    <n v="35874562"/>
    <n v="4.3262834517023764E-2"/>
    <n v="59759296"/>
    <n v="7.0048897496252469E-2"/>
  </r>
  <r>
    <n v="6920065"/>
    <s v="Southern Coos Hospital &amp; Health Center"/>
    <x v="26"/>
    <x v="1"/>
    <b v="1"/>
    <n v="3"/>
    <x v="4"/>
    <n v="157801"/>
    <n v="1022829"/>
    <n v="214524"/>
    <n v="32668"/>
    <n v="0"/>
    <n v="5242"/>
    <n v="597719"/>
    <n v="0"/>
    <n v="8158"/>
    <n v="0"/>
    <n v="2038941"/>
    <n v="32944181"/>
    <n v="20537854"/>
    <n v="20857529"/>
    <n v="836484"/>
    <n v="23679238"/>
    <n v="-2821709"/>
    <n v="-0.13528491318410729"/>
    <n v="-1985225"/>
    <n v="-9.1510270598620921E-2"/>
  </r>
  <r>
    <n v="6920380"/>
    <s v="St. Anthony Hospital"/>
    <x v="27"/>
    <x v="2"/>
    <b v="1"/>
    <n v="3"/>
    <x v="4"/>
    <n v="1011311"/>
    <n v="0"/>
    <n v="0"/>
    <n v="664262"/>
    <n v="0"/>
    <n v="97510"/>
    <n v="0"/>
    <n v="335267"/>
    <n v="197722"/>
    <n v="30668"/>
    <n v="2336740"/>
    <n v="145153076"/>
    <n v="79473277"/>
    <n v="84331345"/>
    <n v="2640767"/>
    <n v="70276250"/>
    <n v="14055095"/>
    <n v="0.16666513501000133"/>
    <n v="16695862"/>
    <n v="0.19196799544203319"/>
  </r>
  <r>
    <n v="6920140"/>
    <s v="Wallowa Memorial Hospital"/>
    <x v="28"/>
    <x v="2"/>
    <b v="1"/>
    <n v="3"/>
    <x v="4"/>
    <n v="270756"/>
    <n v="230230"/>
    <n v="0"/>
    <n v="957"/>
    <n v="0"/>
    <n v="685"/>
    <n v="207768"/>
    <n v="7114"/>
    <n v="70726"/>
    <n v="1373"/>
    <n v="789609"/>
    <n v="40058907"/>
    <n v="25960503"/>
    <n v="26674176"/>
    <n v="1693151"/>
    <n v="24494453"/>
    <n v="2179723"/>
    <n v="8.1716601105128794E-2"/>
    <n v="3872874"/>
    <n v="0.13652587006170866"/>
  </r>
  <r>
    <n v="6920025"/>
    <s v="Asante Ashland Community Hospital"/>
    <x v="29"/>
    <x v="1"/>
    <b v="0"/>
    <n v="4"/>
    <x v="4"/>
    <n v="632318"/>
    <n v="0"/>
    <n v="1077629"/>
    <n v="503827"/>
    <n v="0"/>
    <n v="111596"/>
    <n v="659666"/>
    <n v="30930"/>
    <n v="0"/>
    <n v="103613"/>
    <n v="3119579"/>
    <n v="165941259.47"/>
    <n v="55509036.300000027"/>
    <n v="64737826.730000027"/>
    <n v="-2227039.17"/>
    <n v="60105366.240000002"/>
    <n v="4632460.4900000244"/>
    <n v="7.1557244411686524E-2"/>
    <n v="3831444"/>
    <n v="6.1292524851369802E-2"/>
  </r>
  <r>
    <n v="6920280"/>
    <s v="Asante Rogue Regional Medical Center"/>
    <x v="30"/>
    <x v="0"/>
    <b v="0"/>
    <n v="4"/>
    <x v="4"/>
    <n v="4268242"/>
    <n v="41118298"/>
    <n v="4461168"/>
    <n v="7965446"/>
    <n v="0"/>
    <n v="1511260"/>
    <n v="7336558"/>
    <n v="268425"/>
    <n v="20882"/>
    <n v="1310818"/>
    <n v="68261097"/>
    <n v="2045304123.7"/>
    <n v="613422727.81999993"/>
    <n v="642709362.70999992"/>
    <n v="0"/>
    <n v="628788058"/>
    <n v="49025584"/>
    <n v="2.1660342166637175E-2"/>
    <n v="49025583.98999989"/>
    <n v="7.6279554701494168E-2"/>
  </r>
  <r>
    <n v="6920005"/>
    <s v="Asante Three Rivers Medical Center"/>
    <x v="31"/>
    <x v="0"/>
    <b v="0"/>
    <n v="4"/>
    <x v="4"/>
    <n v="2460739"/>
    <n v="18241773"/>
    <n v="2255269"/>
    <n v="2310733"/>
    <n v="0"/>
    <n v="293650"/>
    <n v="1787302"/>
    <n v="144956"/>
    <n v="3906"/>
    <n v="349704"/>
    <n v="27848032"/>
    <n v="665731229.04999995"/>
    <n v="175849550.11999989"/>
    <n v="185578040.1999999"/>
    <n v="0"/>
    <n v="187025841.13"/>
    <n v="-1447801"/>
    <n v="-7.8015746283330856E-3"/>
    <n v="-1447800.9300000966"/>
    <n v="-7.8015746283330856E-3"/>
  </r>
  <r>
    <n v="6920207"/>
    <s v="Sky Lakes Medical Center"/>
    <x v="32"/>
    <x v="0"/>
    <b v="0"/>
    <n v="4"/>
    <x v="4"/>
    <n v="3310733"/>
    <n v="16448297"/>
    <n v="0"/>
    <n v="588060"/>
    <n v="0"/>
    <n v="3095701"/>
    <n v="3509907"/>
    <n v="83795"/>
    <n v="1183888"/>
    <n v="0"/>
    <n v="28220381"/>
    <n v="637884502"/>
    <n v="234846133"/>
    <n v="265329609"/>
    <n v="7686427"/>
    <n v="255017036"/>
    <n v="10312573"/>
    <n v="3.8867026710162601E-2"/>
    <n v="17999000"/>
    <n v="6.5926530410836376E-2"/>
  </r>
  <r>
    <n v="6920770"/>
    <s v="Adventist Health Columbia Gorge Medical Center"/>
    <x v="33"/>
    <x v="1"/>
    <b v="0"/>
    <n v="5"/>
    <x v="4"/>
    <n v="2430689"/>
    <n v="4371780"/>
    <n v="0"/>
    <n v="1092250"/>
    <n v="0"/>
    <n v="109917"/>
    <n v="10000"/>
    <n v="344491"/>
    <n v="58560"/>
    <n v="105321"/>
    <n v="8523008"/>
    <n v="286150611"/>
    <n v="117836305"/>
    <n v="140097453"/>
    <n v="-1086605"/>
    <n v="134152734"/>
    <n v="5944719"/>
    <n v="4.2432741443200972E-2"/>
    <n v="4858114"/>
    <n v="3.4947732999945441E-2"/>
  </r>
  <r>
    <n v="6920510"/>
    <s v="Adventist Health Portland Medical Center"/>
    <x v="34"/>
    <x v="0"/>
    <b v="0"/>
    <n v="5"/>
    <x v="4"/>
    <n v="5925351"/>
    <n v="13771931"/>
    <n v="0"/>
    <n v="4928636"/>
    <n v="0"/>
    <n v="198564"/>
    <n v="0"/>
    <n v="19685"/>
    <n v="343654"/>
    <n v="266282"/>
    <n v="25454103"/>
    <n v="1000586092"/>
    <n v="296742072"/>
    <n v="335334551"/>
    <n v="4687225"/>
    <n v="334169779"/>
    <n v="1164772"/>
    <n v="3.473462536224011E-3"/>
    <n v="5851997"/>
    <n v="1.7210653590610032E-2"/>
  </r>
  <r>
    <n v="6920780"/>
    <s v="Adventist Health Tillamook Medical Center"/>
    <x v="35"/>
    <x v="2"/>
    <b v="1"/>
    <n v="5"/>
    <x v="4"/>
    <n v="3274039"/>
    <n v="0"/>
    <n v="0"/>
    <n v="255444"/>
    <n v="0"/>
    <n v="378896"/>
    <n v="163219"/>
    <n v="29256"/>
    <n v="5039"/>
    <n v="0"/>
    <n v="4105893"/>
    <n v="148055501"/>
    <n v="89311451"/>
    <n v="98808221"/>
    <n v="-50923"/>
    <n v="91328669"/>
    <n v="7479552"/>
    <n v="7.5697668921698325E-2"/>
    <n v="7428629"/>
    <n v="7.5221063662555848E-2"/>
  </r>
  <r>
    <n v="6920015"/>
    <s v="Columbia Memorial Hospital"/>
    <x v="36"/>
    <x v="1"/>
    <b v="1"/>
    <n v="5"/>
    <x v="4"/>
    <n v="1246061"/>
    <n v="4471576"/>
    <n v="1353049"/>
    <n v="113214"/>
    <n v="0"/>
    <n v="1179"/>
    <n v="0"/>
    <n v="98136"/>
    <n v="42494"/>
    <n v="0"/>
    <n v="7325709"/>
    <n v="286981827"/>
    <n v="144509949"/>
    <n v="153889618"/>
    <n v="11058188"/>
    <n v="130122016"/>
    <n v="23767602"/>
    <n v="0.15444577944172946"/>
    <n v="34825790"/>
    <n v="0.21113218080633336"/>
  </r>
  <r>
    <n v="6920110"/>
    <s v="Good Samaritan Regional Medical Center"/>
    <x v="37"/>
    <x v="0"/>
    <b v="0"/>
    <n v="5"/>
    <x v="4"/>
    <n v="4571676"/>
    <n v="19486217"/>
    <n v="3454401"/>
    <n v="1086814"/>
    <n v="335937"/>
    <n v="8360607"/>
    <n v="33298412"/>
    <n v="886544"/>
    <n v="625432"/>
    <n v="150271"/>
    <n v="72256311"/>
    <n v="802012923"/>
    <n v="391084467"/>
    <n v="459496712"/>
    <n v="2674983"/>
    <n v="461336620"/>
    <n v="-1839908"/>
    <n v="-4.0041809918326468E-3"/>
    <n v="835075"/>
    <n v="1.8068501577103288E-3"/>
  </r>
  <r>
    <n v="6920045"/>
    <s v="Kaiser Sunnyside Medical Center"/>
    <x v="38"/>
    <x v="0"/>
    <b v="0"/>
    <n v="5"/>
    <x v="4"/>
    <n v="9669030"/>
    <n v="20907587"/>
    <n v="0"/>
    <n v="5451074"/>
    <n v="4047273"/>
    <n v="3520568"/>
    <n v="0"/>
    <n v="7329777"/>
    <n v="0"/>
    <n v="1911286"/>
    <n v="52836595"/>
    <n v="589534654"/>
    <n v="580821670"/>
    <n v="620944594"/>
    <n v="13179787"/>
    <n v="636634883"/>
    <n v="-15690289"/>
    <n v="-2.5268420325437281E-2"/>
    <n v="-2510502"/>
    <n v="-3.9590056386745367E-3"/>
  </r>
  <r>
    <n v="6920434"/>
    <s v="Kaiser Westside Medical Center"/>
    <x v="39"/>
    <x v="0"/>
    <b v="0"/>
    <n v="5"/>
    <x v="4"/>
    <n v="3917036"/>
    <n v="6698272"/>
    <n v="0"/>
    <n v="1889777"/>
    <n v="1403108"/>
    <n v="1220510"/>
    <n v="0"/>
    <n v="2670500"/>
    <n v="0"/>
    <n v="662604"/>
    <n v="18461807"/>
    <n v="200154535"/>
    <n v="196631727"/>
    <n v="196631727"/>
    <n v="4390001"/>
    <n v="200465996"/>
    <n v="-3834269"/>
    <n v="-1.9499747362743756E-2"/>
    <n v="555732"/>
    <n v="2.7645369758238273E-3"/>
  </r>
  <r>
    <n v="6920741"/>
    <s v="McKenzie-Willamette Medical Center"/>
    <x v="40"/>
    <x v="0"/>
    <b v="0"/>
    <n v="5"/>
    <x v="4"/>
    <n v="1750753"/>
    <n v="13981050"/>
    <n v="0"/>
    <n v="2343"/>
    <n v="0"/>
    <n v="544405"/>
    <n v="10080326"/>
    <n v="89115"/>
    <n v="51525"/>
    <n v="2692"/>
    <n v="26502209"/>
    <n v="946343957"/>
    <n v="229604848"/>
    <n v="230110395"/>
    <n v="-2011230"/>
    <n v="216377668"/>
    <n v="13732727"/>
    <n v="5.9678864138232431E-2"/>
    <n v="11721497"/>
    <n v="5.1387724282112121E-2"/>
  </r>
  <r>
    <n v="6920190"/>
    <s v="Providence Hood River Memorial Hospital"/>
    <x v="41"/>
    <x v="1"/>
    <b v="1"/>
    <n v="5"/>
    <x v="4"/>
    <n v="3462062"/>
    <n v="1027714"/>
    <n v="294109"/>
    <n v="1787708.8749057667"/>
    <n v="8097"/>
    <n v="750472"/>
    <n v="307532"/>
    <n v="324974"/>
    <n v="321898"/>
    <n v="227951"/>
    <n v="8512517.8749057669"/>
    <n v="174279704"/>
    <n v="94354193"/>
    <n v="106815633"/>
    <n v="817057"/>
    <n v="100181989"/>
    <n v="6633645"/>
    <n v="6.210369038397217E-2"/>
    <n v="7450701"/>
    <n v="6.9223402295343545E-2"/>
  </r>
  <r>
    <n v="6920290"/>
    <s v="Providence Medford Medical Center"/>
    <x v="42"/>
    <x v="0"/>
    <b v="0"/>
    <n v="5"/>
    <x v="4"/>
    <n v="5247175"/>
    <n v="15848934"/>
    <n v="661657"/>
    <n v="4078100.6724416176"/>
    <n v="16801"/>
    <n v="385466"/>
    <n v="736417"/>
    <n v="940591"/>
    <n v="28264"/>
    <n v="183176"/>
    <n v="28126581.672441617"/>
    <n v="619137355"/>
    <n v="196143147"/>
    <n v="215269027"/>
    <n v="822176"/>
    <n v="221907507"/>
    <n v="-6638481"/>
    <n v="-3.0838068497424851E-2"/>
    <n v="-5816304"/>
    <n v="-2.6915968439492653E-2"/>
  </r>
  <r>
    <n v="6920296"/>
    <s v="Providence Milwaukie Hospital"/>
    <x v="43"/>
    <x v="0"/>
    <b v="0"/>
    <n v="5"/>
    <x v="4"/>
    <n v="4038722"/>
    <n v="9337714"/>
    <n v="351002"/>
    <n v="2087345.8681751858"/>
    <n v="8913"/>
    <n v="4408348"/>
    <n v="3045344"/>
    <n v="390469"/>
    <n v="8166"/>
    <n v="104662"/>
    <n v="23780685.868175186"/>
    <n v="251995879"/>
    <n v="104457652"/>
    <n v="113279521"/>
    <n v="510707"/>
    <n v="114849878"/>
    <n v="-1570360"/>
    <n v="-1.3862699860815971E-2"/>
    <n v="-1059653"/>
    <n v="-9.3123374355133549E-3"/>
  </r>
  <r>
    <n v="6920315"/>
    <s v="Providence Newberg Medical Center"/>
    <x v="44"/>
    <x v="1"/>
    <b v="0"/>
    <n v="5"/>
    <x v="4"/>
    <n v="4407595"/>
    <n v="2110387"/>
    <n v="311705"/>
    <n v="1901023.8845472664"/>
    <n v="21190"/>
    <n v="343809"/>
    <n v="388637"/>
    <n v="311785"/>
    <n v="6385"/>
    <n v="208156"/>
    <n v="10010672.884547267"/>
    <n v="263922208"/>
    <n v="123569597"/>
    <n v="127161615"/>
    <n v="61855"/>
    <n v="110049550"/>
    <n v="17112065"/>
    <n v="0.13456942175514208"/>
    <n v="17173920"/>
    <n v="0.13499018695214021"/>
  </r>
  <r>
    <n v="6920520"/>
    <s v="Providence Portland Medical Center"/>
    <x v="45"/>
    <x v="0"/>
    <b v="0"/>
    <n v="5"/>
    <x v="4"/>
    <n v="17150874"/>
    <n v="47326734"/>
    <n v="2313651"/>
    <n v="14228362.072675167"/>
    <n v="8075388"/>
    <n v="10756888"/>
    <n v="2419247"/>
    <n v="2303864"/>
    <n v="25321"/>
    <n v="769273"/>
    <n v="105369602.07267517"/>
    <n v="1826753490"/>
    <n v="805314415"/>
    <n v="967176354"/>
    <n v="14116202"/>
    <n v="913399446"/>
    <n v="53776909"/>
    <n v="5.5601968325209902E-2"/>
    <n v="67893111"/>
    <n v="6.9187430990763576E-2"/>
  </r>
  <r>
    <n v="6920725"/>
    <s v="Providence Seaside Hospital"/>
    <x v="46"/>
    <x v="1"/>
    <b v="1"/>
    <n v="5"/>
    <x v="4"/>
    <n v="2529217"/>
    <n v="3178550"/>
    <n v="223176"/>
    <n v="1452170.1399637617"/>
    <n v="5667"/>
    <n v="33003"/>
    <n v="233362"/>
    <n v="222232"/>
    <n v="26775"/>
    <n v="64860"/>
    <n v="7969012.1399637619"/>
    <n v="125690986"/>
    <n v="61928313"/>
    <n v="71508335"/>
    <n v="-29154"/>
    <n v="76488991"/>
    <n v="-4980656"/>
    <n v="-6.9651404972581168E-2"/>
    <n v="-5009810"/>
    <n v="-7.0087680495387883E-2"/>
  </r>
  <r>
    <n v="6920540"/>
    <s v="Providence St. Vincent Medical Center"/>
    <x v="47"/>
    <x v="0"/>
    <b v="0"/>
    <n v="5"/>
    <x v="4"/>
    <n v="19808354"/>
    <n v="51508957"/>
    <n v="2471323"/>
    <n v="14539550.645534957"/>
    <n v="1422929"/>
    <n v="7601053"/>
    <n v="2859089"/>
    <n v="2522582"/>
    <n v="42046"/>
    <n v="741594"/>
    <n v="103517477.64553496"/>
    <n v="1974572141"/>
    <n v="917217734"/>
    <n v="996622830"/>
    <n v="23291338"/>
    <n v="878779913"/>
    <n v="117842917"/>
    <n v="0.118242241149543"/>
    <n v="141134254"/>
    <n v="0.1383785601064422"/>
  </r>
  <r>
    <n v="6920350"/>
    <s v="Providence Willamette Falls Medical Center"/>
    <x v="48"/>
    <x v="0"/>
    <b v="0"/>
    <n v="5"/>
    <x v="4"/>
    <n v="4163028"/>
    <n v="12366318"/>
    <n v="390494"/>
    <n v="2476705.8417562777"/>
    <n v="9916"/>
    <n v="0"/>
    <n v="505264"/>
    <n v="388842"/>
    <n v="27503"/>
    <n v="108027"/>
    <n v="20436097.841756277"/>
    <n v="279270583"/>
    <n v="125586898"/>
    <n v="138658356"/>
    <n v="754364"/>
    <n v="131591258"/>
    <n v="7067097"/>
    <n v="5.0967696458192539E-2"/>
    <n v="7821462"/>
    <n v="5.6102929488786965E-2"/>
  </r>
  <r>
    <n v="6920010"/>
    <s v="Samaritan Albany General Hospital"/>
    <x v="49"/>
    <x v="0"/>
    <b v="0"/>
    <n v="5"/>
    <x v="4"/>
    <n v="2255621"/>
    <n v="10865839"/>
    <n v="1195109"/>
    <n v="1070402"/>
    <n v="0"/>
    <n v="1064126"/>
    <n v="9758152"/>
    <n v="992852"/>
    <n v="1036404"/>
    <n v="70762"/>
    <n v="28309267"/>
    <n v="366228703"/>
    <n v="179254139"/>
    <n v="209305762"/>
    <n v="1302410"/>
    <n v="204931821"/>
    <n v="4373941"/>
    <n v="2.0897375008720496E-2"/>
    <n v="5676351"/>
    <n v="2.6952187781203476E-2"/>
  </r>
  <r>
    <n v="6920241"/>
    <s v="Samaritan Lebanon Community Hospital"/>
    <x v="50"/>
    <x v="1"/>
    <b v="1"/>
    <n v="5"/>
    <x v="4"/>
    <n v="1822953"/>
    <n v="0"/>
    <n v="290304"/>
    <n v="171924"/>
    <n v="0"/>
    <n v="979028"/>
    <n v="6546309"/>
    <n v="362405"/>
    <n v="702119"/>
    <n v="44669"/>
    <n v="10919711"/>
    <n v="234160615"/>
    <n v="125278756"/>
    <n v="150147090"/>
    <n v="1902324"/>
    <n v="131592718"/>
    <n v="18554371"/>
    <n v="0.12357462938509164"/>
    <n v="20456695"/>
    <n v="0.13453978191589741"/>
  </r>
  <r>
    <n v="6920243"/>
    <s v="Samaritan North Lincoln Hospital"/>
    <x v="51"/>
    <x v="1"/>
    <b v="1"/>
    <n v="5"/>
    <x v="4"/>
    <n v="1750070"/>
    <n v="689687"/>
    <n v="580904"/>
    <n v="23323"/>
    <n v="0"/>
    <n v="279791"/>
    <n v="5407575"/>
    <n v="171002"/>
    <n v="808903"/>
    <n v="19286"/>
    <n v="9730541"/>
    <n v="103091755"/>
    <n v="60910020"/>
    <n v="70947836"/>
    <n v="-46338"/>
    <n v="71629180"/>
    <n v="-681344"/>
    <n v="-9.603450061535351E-3"/>
    <n v="-727682"/>
    <n v="-1.0263281038152395E-2"/>
  </r>
  <r>
    <n v="6920325"/>
    <s v="Samaritan Pacific Communities Hospital"/>
    <x v="52"/>
    <x v="1"/>
    <b v="1"/>
    <n v="5"/>
    <x v="4"/>
    <n v="2151885"/>
    <n v="0"/>
    <n v="299679"/>
    <n v="268500"/>
    <n v="0"/>
    <n v="583055"/>
    <n v="6381515"/>
    <n v="197646"/>
    <n v="571290"/>
    <n v="37263"/>
    <n v="10490833"/>
    <n v="202497498"/>
    <n v="111263066"/>
    <n v="125657656"/>
    <n v="105392"/>
    <n v="112831917"/>
    <n v="12825739"/>
    <n v="0.10206890219247763"/>
    <n v="12931130"/>
    <n v="0.10282137882027159"/>
  </r>
  <r>
    <n v="6920743"/>
    <s v="Santiam Memorial Hospital"/>
    <x v="53"/>
    <x v="1"/>
    <b v="0"/>
    <n v="5"/>
    <x v="4"/>
    <n v="590763"/>
    <n v="2247609"/>
    <n v="927012"/>
    <n v="53703"/>
    <n v="0"/>
    <n v="0"/>
    <n v="12216"/>
    <n v="16000"/>
    <n v="0"/>
    <n v="92554"/>
    <n v="3939857"/>
    <n v="126044059"/>
    <n v="62415583"/>
    <n v="73941365"/>
    <n v="1067515"/>
    <n v="67148171"/>
    <n v="6793194"/>
    <n v="9.1872715630824511E-2"/>
    <n v="7860709"/>
    <n v="0.10479704536316234"/>
  </r>
  <r>
    <n v="6920560"/>
    <s v="Shriners Children's Portland"/>
    <x v="54"/>
    <x v="0"/>
    <b v="0"/>
    <n v="5"/>
    <x v="4"/>
    <n v="864276"/>
    <n v="7706508"/>
    <n v="0"/>
    <n v="847857"/>
    <n v="2056845"/>
    <n v="1569016"/>
    <n v="16154"/>
    <n v="49217"/>
    <n v="0"/>
    <n v="11369"/>
    <n v="13121242"/>
    <n v="56097157"/>
    <n v="20437223"/>
    <n v="26163609"/>
    <n v="0"/>
    <n v="46707956"/>
    <n v="-20544347"/>
    <n v="-0.78522603666795354"/>
    <n v="-20544347"/>
    <n v="-0.78522603666795354"/>
  </r>
  <r>
    <n v="6920070"/>
    <s v="St. Charles Medical Center - Bend"/>
    <x v="55"/>
    <x v="0"/>
    <b v="0"/>
    <n v="5"/>
    <x v="4"/>
    <n v="10227479"/>
    <n v="56795661"/>
    <n v="14746488"/>
    <n v="130381"/>
    <n v="27517"/>
    <n v="727907"/>
    <n v="0"/>
    <n v="640124"/>
    <n v="104155"/>
    <n v="128125"/>
    <n v="83527837"/>
    <n v="1500160686"/>
    <n v="581465416"/>
    <n v="697137998"/>
    <n v="52700707"/>
    <n v="715431319"/>
    <n v="-18293321"/>
    <n v="-2.6240602366362477E-2"/>
    <n v="34407386"/>
    <n v="4.588638299219297E-2"/>
  </r>
  <r>
    <n v="6920242"/>
    <s v="St. Charles Medical Center - Madras"/>
    <x v="56"/>
    <x v="1"/>
    <b v="1"/>
    <n v="5"/>
    <x v="4"/>
    <n v="938883"/>
    <n v="2488018"/>
    <n v="1012375"/>
    <n v="59448"/>
    <n v="2342"/>
    <n v="64074"/>
    <n v="0"/>
    <n v="193449"/>
    <n v="21434"/>
    <n v="61751"/>
    <n v="4841774"/>
    <n v="68143262"/>
    <n v="39572688"/>
    <n v="47010585"/>
    <n v="43982"/>
    <n v="41837407"/>
    <n v="5173178"/>
    <n v="0.11004283397026436"/>
    <n v="5217160"/>
    <n v="0.11087467875328658"/>
  </r>
  <r>
    <n v="6920610"/>
    <s v="St. Charles Medical Center - Prineville"/>
    <x v="57"/>
    <x v="1"/>
    <b v="1"/>
    <n v="5"/>
    <x v="4"/>
    <n v="831836"/>
    <n v="333197"/>
    <n v="810737"/>
    <n v="61545"/>
    <n v="1510"/>
    <n v="36648"/>
    <n v="0"/>
    <n v="76658"/>
    <n v="43310"/>
    <n v="57062"/>
    <n v="2252503"/>
    <n v="75316787"/>
    <n v="42380807"/>
    <n v="51596339"/>
    <n v="40007"/>
    <n v="43804357"/>
    <n v="7791982"/>
    <n v="0.15101811777769736"/>
    <n v="7831989"/>
    <n v="0.15167589511465432"/>
  </r>
  <r>
    <n v="6920612"/>
    <s v="St. Charles Medical Center - Redmond"/>
    <x v="58"/>
    <x v="1"/>
    <b v="0"/>
    <n v="5"/>
    <x v="4"/>
    <n v="2329526"/>
    <n v="0"/>
    <n v="1705721"/>
    <n v="74815"/>
    <n v="4534"/>
    <n v="122340"/>
    <n v="0"/>
    <n v="274853"/>
    <n v="8870"/>
    <n v="61212"/>
    <n v="4581871"/>
    <n v="214005980"/>
    <n v="90789696"/>
    <n v="108259420"/>
    <n v="178190"/>
    <n v="101504317"/>
    <n v="6755103"/>
    <n v="6.2397369208148354E-2"/>
    <n v="6933293"/>
    <n v="6.3938083843788143E-2"/>
  </r>
  <r>
    <n v="6920270"/>
    <s v="Willamette Valley Medical Center"/>
    <x v="59"/>
    <x v="1"/>
    <b v="0"/>
    <n v="5"/>
    <x v="4"/>
    <n v="2188438"/>
    <n v="4185349"/>
    <n v="500000"/>
    <n v="430000"/>
    <n v="0"/>
    <n v="320000"/>
    <n v="1000000"/>
    <n v="100000"/>
    <n v="30000"/>
    <n v="20000"/>
    <n v="8773787"/>
    <n v="356985396"/>
    <n v="100366621"/>
    <n v="102181112"/>
    <n v="0"/>
    <n v="93286703"/>
    <n v="8894409"/>
    <n v="8.7045529510385439E-2"/>
    <n v="8894409"/>
    <n v="8.7045529510385439E-2"/>
  </r>
  <r>
    <n v="6920003"/>
    <s v="Legacy Emanuel Medical Center"/>
    <x v="0"/>
    <x v="0"/>
    <b v="0"/>
    <n v="1"/>
    <x v="5"/>
    <n v="19315888"/>
    <n v="131982912"/>
    <n v="3152954"/>
    <n v="1856057"/>
    <n v="4353812"/>
    <n v="7198656"/>
    <n v="0"/>
    <n v="1281819"/>
    <n v="131795"/>
    <n v="0"/>
    <n v="169273893"/>
    <n v="2055101000"/>
    <n v="845005000"/>
    <n v="904708000"/>
    <n v="-916000"/>
    <n v="968527000"/>
    <n v="-63819000"/>
    <n v="-7.0540992231747701E-2"/>
    <n v="-64735000"/>
    <n v="-7.1625993591445822E-2"/>
  </r>
  <r>
    <n v="6920418"/>
    <s v="Legacy Good Samaritan Medical Center"/>
    <x v="1"/>
    <x v="0"/>
    <b v="0"/>
    <n v="1"/>
    <x v="5"/>
    <n v="6024673"/>
    <n v="15834019"/>
    <n v="267331"/>
    <n v="762827"/>
    <n v="0"/>
    <n v="4608847"/>
    <n v="0"/>
    <n v="605475"/>
    <n v="89729"/>
    <n v="0"/>
    <n v="28192901"/>
    <n v="889576000"/>
    <n v="350547000"/>
    <n v="361878000"/>
    <n v="82000"/>
    <n v="331164000"/>
    <n v="30714000"/>
    <n v="8.4873907781075383E-2"/>
    <n v="30796000"/>
    <n v="8.5081224444690018E-2"/>
  </r>
  <r>
    <n v="6920805"/>
    <s v="Legacy Meridian Park Medical Center"/>
    <x v="2"/>
    <x v="0"/>
    <b v="0"/>
    <n v="1"/>
    <x v="5"/>
    <n v="4252378"/>
    <n v="4966449"/>
    <n v="0"/>
    <n v="573697"/>
    <n v="0"/>
    <n v="377244"/>
    <n v="0"/>
    <n v="337603"/>
    <n v="7126"/>
    <n v="0"/>
    <n v="10514497"/>
    <n v="619283000"/>
    <n v="246062000"/>
    <n v="250094000"/>
    <n v="284000"/>
    <n v="217142000"/>
    <n v="32952000"/>
    <n v="0.13175845881948386"/>
    <n v="33236000"/>
    <n v="0.13274329214228087"/>
  </r>
  <r>
    <n v="6920173"/>
    <s v="Legacy Mount Hood Medical Center"/>
    <x v="3"/>
    <x v="0"/>
    <b v="0"/>
    <n v="1"/>
    <x v="5"/>
    <n v="5672222"/>
    <n v="6298368"/>
    <n v="265317"/>
    <n v="358201"/>
    <n v="0"/>
    <n v="460869"/>
    <n v="0"/>
    <n v="249113"/>
    <n v="23170"/>
    <n v="0"/>
    <n v="13327260"/>
    <n v="479991000"/>
    <n v="165075000"/>
    <n v="168029000"/>
    <n v="163000"/>
    <n v="151125000"/>
    <n v="16904000"/>
    <n v="0.10060168185253736"/>
    <n v="17067000"/>
    <n v="0.10147331621004566"/>
  </r>
  <r>
    <n v="6920740"/>
    <s v="Legacy Silverton Medical Center"/>
    <x v="4"/>
    <x v="1"/>
    <b v="0"/>
    <n v="1"/>
    <x v="5"/>
    <n v="7167799"/>
    <n v="22549523"/>
    <n v="924742"/>
    <n v="50316"/>
    <n v="0"/>
    <n v="183291"/>
    <n v="0"/>
    <n v="312146"/>
    <n v="4312"/>
    <n v="0"/>
    <n v="31192129"/>
    <n v="229962000"/>
    <n v="100113000"/>
    <n v="151282000"/>
    <n v="-558000"/>
    <n v="159903000"/>
    <n v="-8621000"/>
    <n v="-5.6986290503827287E-2"/>
    <n v="-9179000"/>
    <n v="-6.0899392266659587E-2"/>
  </r>
  <r>
    <n v="6920210"/>
    <s v="Grande Ronde Hospital"/>
    <x v="5"/>
    <x v="2"/>
    <b v="1"/>
    <n v="2"/>
    <x v="5"/>
    <n v="2745422"/>
    <n v="0"/>
    <n v="0"/>
    <n v="1625931"/>
    <n v="0"/>
    <n v="1532100"/>
    <n v="870457"/>
    <n v="10689"/>
    <n v="0"/>
    <n v="156533"/>
    <n v="6941132"/>
    <n v="166011829"/>
    <n v="101747512"/>
    <n v="109920804"/>
    <n v="3077241"/>
    <n v="106836100"/>
    <n v="3084704"/>
    <n v="2.8062967952818103E-2"/>
    <n v="6161945"/>
    <n v="5.4531430167663521E-2"/>
  </r>
  <r>
    <n v="6920327"/>
    <s v="Bay Area Hospital"/>
    <x v="6"/>
    <x v="0"/>
    <b v="0"/>
    <n v="3"/>
    <x v="5"/>
    <n v="679967"/>
    <n v="18071450"/>
    <n v="0"/>
    <n v="614550"/>
    <n v="0"/>
    <n v="282599"/>
    <n v="6297388"/>
    <n v="413575"/>
    <n v="0"/>
    <n v="108611"/>
    <n v="26468140"/>
    <n v="499647775"/>
    <n v="185535036"/>
    <n v="187183445"/>
    <n v="4640879"/>
    <n v="180690439"/>
    <n v="6493006"/>
    <n v="3.4687928732158979E-2"/>
    <n v="11133885"/>
    <n v="5.8042091679676659E-2"/>
  </r>
  <r>
    <n v="6920195"/>
    <s v="Blue Mountain Hospital"/>
    <x v="7"/>
    <x v="2"/>
    <b v="1"/>
    <n v="3"/>
    <x v="5"/>
    <n v="153747"/>
    <n v="0"/>
    <n v="0"/>
    <n v="0"/>
    <n v="0"/>
    <n v="0"/>
    <n v="0"/>
    <n v="0"/>
    <n v="0"/>
    <n v="0"/>
    <n v="153747"/>
    <n v="36293631"/>
    <n v="25151167"/>
    <n v="26720312"/>
    <n v="0"/>
    <n v="26349217"/>
    <n v="371095"/>
    <n v="1.3888123761429134E-2"/>
    <n v="371095"/>
    <n v="1.3888123761429134E-2"/>
  </r>
  <r>
    <n v="6920105"/>
    <s v="Coquille Valley Hospital"/>
    <x v="8"/>
    <x v="1"/>
    <b v="1"/>
    <n v="3"/>
    <x v="5"/>
    <n v="129385"/>
    <n v="870472"/>
    <n v="0"/>
    <n v="2880"/>
    <n v="0"/>
    <n v="13608"/>
    <n v="0"/>
    <n v="18667"/>
    <n v="105009"/>
    <n v="0"/>
    <n v="1140021"/>
    <n v="50638781"/>
    <n v="28123637"/>
    <n v="30110489"/>
    <n v="221606"/>
    <n v="29590285"/>
    <n v="520204"/>
    <n v="1.7276504542985006E-2"/>
    <n v="741810"/>
    <n v="2.4456273132469088E-2"/>
  </r>
  <r>
    <n v="6920165"/>
    <s v="Curry General Hospital"/>
    <x v="9"/>
    <x v="2"/>
    <b v="1"/>
    <n v="3"/>
    <x v="5"/>
    <n v="128802"/>
    <n v="0"/>
    <n v="0"/>
    <n v="0"/>
    <n v="0"/>
    <n v="826"/>
    <n v="270701"/>
    <n v="5165"/>
    <n v="10326"/>
    <n v="5160"/>
    <n v="420980"/>
    <n v="77178575"/>
    <n v="45577514"/>
    <n v="45956517"/>
    <n v="680896"/>
    <n v="45249008"/>
    <n v="707509"/>
    <n v="1.5395183233751157E-2"/>
    <n v="1388405"/>
    <n v="2.9770197587932246E-2"/>
  </r>
  <r>
    <n v="6920175"/>
    <s v="Good Shepherd Medical Center"/>
    <x v="10"/>
    <x v="2"/>
    <b v="1"/>
    <n v="3"/>
    <x v="5"/>
    <n v="2772151"/>
    <n v="1123432"/>
    <n v="0"/>
    <n v="667728"/>
    <n v="0"/>
    <n v="263229"/>
    <n v="13427136"/>
    <n v="41500"/>
    <n v="0"/>
    <n v="890645"/>
    <n v="19185821"/>
    <n v="179021763"/>
    <n v="109569813"/>
    <n v="117742617"/>
    <n v="6329390"/>
    <n v="114713501"/>
    <n v="3029116"/>
    <n v="2.5726589718996988E-2"/>
    <n v="9358506"/>
    <n v="7.5428021406956036E-2"/>
  </r>
  <r>
    <n v="6920075"/>
    <s v="Harney District Hospital"/>
    <x v="11"/>
    <x v="2"/>
    <b v="1"/>
    <n v="3"/>
    <x v="5"/>
    <n v="347330"/>
    <n v="1375403"/>
    <n v="0"/>
    <n v="281636"/>
    <n v="0"/>
    <n v="0"/>
    <n v="80983"/>
    <n v="15824"/>
    <n v="0"/>
    <n v="0"/>
    <n v="2101176"/>
    <n v="32400795"/>
    <n v="23414620"/>
    <n v="25120180"/>
    <n v="856980"/>
    <n v="26332469"/>
    <n v="-1212289"/>
    <n v="-4.8259566611385744E-2"/>
    <n v="-355309"/>
    <n v="-1.3677746143150368E-2"/>
  </r>
  <r>
    <n v="6920004"/>
    <s v="Hillsboro Medical Center"/>
    <x v="12"/>
    <x v="0"/>
    <b v="0"/>
    <n v="3"/>
    <x v="5"/>
    <n v="3761557"/>
    <n v="9562879"/>
    <n v="0"/>
    <n v="2148351"/>
    <n v="0"/>
    <n v="1085162"/>
    <n v="315283"/>
    <n v="335541"/>
    <n v="106458"/>
    <n v="2067"/>
    <n v="17317298"/>
    <n v="523646900"/>
    <n v="188750700"/>
    <n v="207107900"/>
    <n v="-12969400"/>
    <n v="210370600"/>
    <n v="-3262700"/>
    <n v="-1.5753624077111495E-2"/>
    <n v="-16232100"/>
    <n v="-8.3610927250390835E-2"/>
  </r>
  <r>
    <n v="6920231"/>
    <s v="Lake District Hospital"/>
    <x v="13"/>
    <x v="2"/>
    <b v="1"/>
    <n v="3"/>
    <x v="5"/>
    <n v="581107"/>
    <n v="1439699"/>
    <n v="0"/>
    <n v="254745"/>
    <n v="0"/>
    <n v="53828"/>
    <n v="0"/>
    <n v="2360247"/>
    <n v="228382"/>
    <n v="12762"/>
    <n v="4930770"/>
    <n v="39341047"/>
    <n v="30625259"/>
    <n v="31405872"/>
    <n v="-432950"/>
    <n v="32875665"/>
    <n v="-1469793"/>
    <n v="-4.679994238020202E-2"/>
    <n v="-1902743"/>
    <n v="-6.1432466720446978E-2"/>
  </r>
  <r>
    <n v="6920614"/>
    <s v="Lower Umpqua Hospital"/>
    <x v="14"/>
    <x v="1"/>
    <b v="1"/>
    <n v="3"/>
    <x v="5"/>
    <n v="106371"/>
    <n v="940033"/>
    <n v="0"/>
    <n v="46900"/>
    <n v="0"/>
    <n v="0"/>
    <n v="2659423"/>
    <n v="167933"/>
    <n v="0"/>
    <n v="0"/>
    <n v="3920660"/>
    <n v="49918743"/>
    <n v="25841188"/>
    <n v="27814828"/>
    <n v="1951715"/>
    <n v="29456882"/>
    <n v="-1642054"/>
    <n v="-5.9035202374790888E-2"/>
    <n v="309661"/>
    <n v="1.0402988348361447E-2"/>
  </r>
  <r>
    <n v="6920620"/>
    <s v="Mercy Medical Center"/>
    <x v="15"/>
    <x v="0"/>
    <b v="0"/>
    <n v="3"/>
    <x v="5"/>
    <n v="2170267"/>
    <n v="12754301"/>
    <n v="0"/>
    <n v="564642"/>
    <n v="0"/>
    <n v="311929"/>
    <n v="475"/>
    <n v="444097"/>
    <n v="141495"/>
    <n v="1665"/>
    <n v="16388871"/>
    <n v="743202000"/>
    <n v="246364000"/>
    <n v="246306000"/>
    <n v="9290000"/>
    <n v="240092000"/>
    <n v="6214000"/>
    <n v="2.5228780460078114E-2"/>
    <n v="15504000"/>
    <n v="6.0658226263321804E-2"/>
  </r>
  <r>
    <n v="6920570"/>
    <s v="Oregon Health &amp; Science University Hospital"/>
    <x v="16"/>
    <x v="0"/>
    <b v="0"/>
    <n v="3"/>
    <x v="5"/>
    <n v="24258899"/>
    <n v="119328755"/>
    <n v="161553"/>
    <n v="10697218"/>
    <n v="7965600"/>
    <n v="176601835"/>
    <n v="0"/>
    <n v="317713"/>
    <n v="1365696"/>
    <n v="0"/>
    <n v="340697269"/>
    <n v="4375097674"/>
    <n v="1762456675"/>
    <n v="1885681436"/>
    <n v="54904390"/>
    <n v="1802916775"/>
    <n v="82764661"/>
    <n v="4.3891115126828875E-2"/>
    <n v="137669051"/>
    <n v="7.094200583942635E-2"/>
  </r>
  <r>
    <n v="6920125"/>
    <s v="PeaceHealth Cottage Grove Community Medical Center"/>
    <x v="17"/>
    <x v="1"/>
    <b v="1"/>
    <n v="3"/>
    <x v="5"/>
    <n v="1199365"/>
    <n v="0"/>
    <n v="0"/>
    <n v="0"/>
    <n v="0"/>
    <n v="0"/>
    <n v="0"/>
    <n v="63500"/>
    <n v="0"/>
    <n v="0"/>
    <n v="1262865"/>
    <n v="61389815"/>
    <n v="45155821"/>
    <n v="45947349"/>
    <n v="49964"/>
    <n v="36169948"/>
    <n v="9777401"/>
    <n v="0.21279575890221653"/>
    <n v="9827365"/>
    <n v="0.21365084956158201"/>
  </r>
  <r>
    <n v="6920163"/>
    <s v="PeaceHealth Peace Harbor Medical Center"/>
    <x v="18"/>
    <x v="1"/>
    <b v="1"/>
    <n v="3"/>
    <x v="5"/>
    <n v="2216655"/>
    <n v="0"/>
    <n v="0"/>
    <n v="0"/>
    <n v="0"/>
    <n v="0"/>
    <n v="24199"/>
    <n v="77622"/>
    <n v="0"/>
    <n v="0"/>
    <n v="2318476"/>
    <n v="133152385"/>
    <n v="90998255"/>
    <n v="94196972"/>
    <n v="48344"/>
    <n v="89457336"/>
    <n v="4739636"/>
    <n v="5.0316224602209081E-2"/>
    <n v="4787980"/>
    <n v="5.080337361275334E-2"/>
  </r>
  <r>
    <n v="6920051"/>
    <s v="PeaceHealth Sacred Heart Medical Center - RiverBend"/>
    <x v="19"/>
    <x v="0"/>
    <b v="0"/>
    <n v="3"/>
    <x v="5"/>
    <n v="17398474"/>
    <n v="60615003"/>
    <n v="0"/>
    <n v="458977"/>
    <n v="0"/>
    <n v="0"/>
    <n v="2792472"/>
    <n v="875047"/>
    <n v="1195473"/>
    <n v="0"/>
    <n v="83335446"/>
    <n v="2038658007"/>
    <n v="741832154"/>
    <n v="746057576"/>
    <n v="291054"/>
    <n v="669392553"/>
    <n v="76665023"/>
    <n v="0.10276019635245953"/>
    <n v="76956077"/>
    <n v="0.10311009346932143"/>
  </r>
  <r>
    <n v="6920160"/>
    <s v="PeaceHealth Sacred Heart Medical Center - University District"/>
    <x v="20"/>
    <x v="0"/>
    <b v="0"/>
    <n v="3"/>
    <x v="5"/>
    <n v="4159454"/>
    <n v="12188427"/>
    <n v="0"/>
    <n v="0"/>
    <n v="0"/>
    <n v="0"/>
    <n v="95654"/>
    <n v="0"/>
    <n v="0"/>
    <n v="0"/>
    <n v="16443535"/>
    <n v="259967775"/>
    <n v="94834922"/>
    <n v="96926860"/>
    <n v="73928"/>
    <n v="119727624"/>
    <n v="-22800765"/>
    <n v="-0.23523680639195368"/>
    <n v="-22726837"/>
    <n v="-0.2342953853117152"/>
  </r>
  <r>
    <n v="6920172"/>
    <s v="Pioneer Memorial Hospital - Heppner"/>
    <x v="21"/>
    <x v="2"/>
    <b v="1"/>
    <n v="3"/>
    <x v="5"/>
    <n v="146618"/>
    <n v="610811"/>
    <n v="0"/>
    <n v="63469"/>
    <n v="0"/>
    <n v="0"/>
    <n v="1691"/>
    <n v="34724"/>
    <n v="38942"/>
    <n v="2204"/>
    <n v="898459"/>
    <n v="11659643"/>
    <n v="10941559"/>
    <n v="11550532"/>
    <n v="2350236"/>
    <n v="13448061"/>
    <n v="-1897529"/>
    <n v="-0.16428065824154248"/>
    <n v="452707"/>
    <n v="3.2567049532802789E-2"/>
  </r>
  <r>
    <n v="6920060"/>
    <s v="Saint Alphonsus Medical Center - Baker City"/>
    <x v="22"/>
    <x v="2"/>
    <b v="1"/>
    <n v="3"/>
    <x v="5"/>
    <n v="371149"/>
    <n v="0"/>
    <n v="0"/>
    <n v="59797"/>
    <n v="0"/>
    <n v="22871"/>
    <n v="0"/>
    <n v="0"/>
    <n v="7354"/>
    <n v="11015"/>
    <n v="472186"/>
    <n v="65488805"/>
    <n v="34185016"/>
    <n v="36357149"/>
    <n v="110704"/>
    <n v="36275157"/>
    <n v="81992"/>
    <n v="2.2551823301656575E-3"/>
    <n v="192696"/>
    <n v="5.2839962911992652E-3"/>
  </r>
  <r>
    <n v="6920340"/>
    <s v="Saint Alphonsus Medical Center - Ontario"/>
    <x v="23"/>
    <x v="2"/>
    <b v="0"/>
    <n v="3"/>
    <x v="5"/>
    <n v="1537795"/>
    <n v="4770073"/>
    <n v="0"/>
    <n v="185655"/>
    <n v="0"/>
    <n v="78758"/>
    <n v="0"/>
    <n v="26107"/>
    <n v="11018"/>
    <n v="9072"/>
    <n v="6618478"/>
    <n v="185786367"/>
    <n v="77610418"/>
    <n v="81752181"/>
    <n v="0"/>
    <n v="76980278"/>
    <n v="4771903"/>
    <n v="5.8370344884132203E-2"/>
    <n v="4771903"/>
    <n v="5.8370344884132203E-2"/>
  </r>
  <r>
    <n v="6920130"/>
    <s v="Salem Health West Valley Hospital"/>
    <x v="24"/>
    <x v="1"/>
    <b v="1"/>
    <n v="3"/>
    <x v="5"/>
    <n v="1207752"/>
    <n v="2960030"/>
    <n v="0"/>
    <n v="2743"/>
    <n v="0"/>
    <n v="0"/>
    <n v="528193"/>
    <n v="60"/>
    <n v="0"/>
    <n v="0"/>
    <n v="4698778"/>
    <n v="62115561"/>
    <n v="30361299"/>
    <n v="30898136"/>
    <n v="-4879"/>
    <n v="28932757"/>
    <n v="1965379"/>
    <n v="6.3608335467226884E-2"/>
    <n v="1960500"/>
    <n v="6.3460450285316314E-2"/>
  </r>
  <r>
    <n v="6920708"/>
    <s v="Salem Hospital"/>
    <x v="25"/>
    <x v="0"/>
    <b v="0"/>
    <n v="3"/>
    <x v="5"/>
    <n v="19186975"/>
    <n v="42212501"/>
    <n v="2477772"/>
    <n v="1518977"/>
    <n v="188759"/>
    <n v="1567955"/>
    <n v="10324661"/>
    <n v="428046"/>
    <n v="2170297"/>
    <n v="1967206"/>
    <n v="82043149"/>
    <n v="1842260516"/>
    <n v="771839047"/>
    <n v="820087607"/>
    <n v="41381706"/>
    <n v="770618572"/>
    <n v="49469035"/>
    <n v="6.0321646831080572E-2"/>
    <n v="90850741"/>
    <n v="0.1054602173623798"/>
  </r>
  <r>
    <n v="6920065"/>
    <s v="Southern Coos Hospital &amp; Health Center"/>
    <x v="26"/>
    <x v="1"/>
    <b v="1"/>
    <n v="3"/>
    <x v="5"/>
    <n v="90802"/>
    <n v="653249"/>
    <n v="0"/>
    <n v="5841"/>
    <n v="0"/>
    <n v="20852"/>
    <n v="14383"/>
    <n v="0"/>
    <n v="2600"/>
    <n v="0"/>
    <n v="787727"/>
    <n v="31605218"/>
    <n v="20306186"/>
    <n v="20569575"/>
    <n v="1116294"/>
    <n v="22032395"/>
    <n v="-1462820"/>
    <n v="-7.1115713377646356E-2"/>
    <n v="-346526"/>
    <n v="-1.5979345812704115E-2"/>
  </r>
  <r>
    <n v="6920380"/>
    <s v="St. Anthony Hospital"/>
    <x v="27"/>
    <x v="2"/>
    <b v="1"/>
    <n v="3"/>
    <x v="5"/>
    <n v="941182"/>
    <n v="0"/>
    <n v="0"/>
    <n v="1320025"/>
    <n v="0"/>
    <n v="325789"/>
    <n v="578266"/>
    <n v="186728"/>
    <n v="133124"/>
    <n v="13385"/>
    <n v="3498499"/>
    <n v="149422000"/>
    <n v="80009000"/>
    <n v="82707000"/>
    <n v="3689000"/>
    <n v="70833000"/>
    <n v="11874000"/>
    <n v="0.14356704994740468"/>
    <n v="15563000"/>
    <n v="0.18013565442844576"/>
  </r>
  <r>
    <n v="6920140"/>
    <s v="Wallowa Memorial Hospital"/>
    <x v="28"/>
    <x v="2"/>
    <b v="1"/>
    <n v="3"/>
    <x v="5"/>
    <n v="204071"/>
    <n v="0"/>
    <n v="379605"/>
    <n v="0"/>
    <n v="0"/>
    <n v="2395"/>
    <n v="422458"/>
    <n v="1000"/>
    <n v="27"/>
    <n v="3344"/>
    <n v="1012900"/>
    <n v="38380920"/>
    <n v="24860917"/>
    <n v="25942765"/>
    <n v="993957"/>
    <n v="23624510"/>
    <n v="2318255"/>
    <n v="8.9360366946237224E-2"/>
    <n v="3312212"/>
    <n v="0.12296269753981201"/>
  </r>
  <r>
    <n v="6920025"/>
    <s v="Asante Ashland Community Hospital"/>
    <x v="29"/>
    <x v="1"/>
    <b v="0"/>
    <n v="4"/>
    <x v="5"/>
    <n v="767553"/>
    <n v="0"/>
    <n v="543181"/>
    <n v="79006"/>
    <n v="0"/>
    <n v="194859"/>
    <n v="0"/>
    <n v="136741"/>
    <n v="3164"/>
    <n v="216258"/>
    <n v="1940762"/>
    <n v="165265921"/>
    <n v="60821173"/>
    <n v="61570746"/>
    <n v="-6236749"/>
    <n v="59747524"/>
    <n v="1823221"/>
    <n v="2.9611806230186003E-2"/>
    <n v="-4413528"/>
    <n v="-7.9761597558188319E-2"/>
  </r>
  <r>
    <n v="6920280"/>
    <s v="Asante Rogue Regional Medical Center"/>
    <x v="30"/>
    <x v="0"/>
    <b v="0"/>
    <n v="4"/>
    <x v="5"/>
    <n v="4473154"/>
    <n v="41028853"/>
    <n v="2159818"/>
    <n v="3028415"/>
    <n v="2239"/>
    <n v="2354882"/>
    <n v="0"/>
    <n v="576354"/>
    <n v="21134"/>
    <n v="1265681"/>
    <n v="54910530"/>
    <n v="2018511865"/>
    <n v="656600613"/>
    <n v="662690295"/>
    <n v="7834827"/>
    <n v="598624451"/>
    <n v="64065843"/>
    <n v="9.6675390425025015E-2"/>
    <n v="71900670"/>
    <n v="0.10723038949762125"/>
  </r>
  <r>
    <n v="6920005"/>
    <s v="Asante Three Rivers Medical Center"/>
    <x v="31"/>
    <x v="0"/>
    <b v="0"/>
    <n v="4"/>
    <x v="5"/>
    <n v="2355628"/>
    <n v="16184531"/>
    <n v="940630"/>
    <n v="934348"/>
    <n v="0"/>
    <n v="539152"/>
    <n v="0"/>
    <n v="240719"/>
    <n v="11134"/>
    <n v="337458"/>
    <n v="21543600"/>
    <n v="709716855"/>
    <n v="196363792"/>
    <n v="199398489"/>
    <n v="3046877"/>
    <n v="191592323"/>
    <n v="7806167"/>
    <n v="3.9148576496986394E-2"/>
    <n v="10853044"/>
    <n v="5.36097427885803E-2"/>
  </r>
  <r>
    <n v="6920207"/>
    <s v="Sky Lakes Medical Center"/>
    <x v="32"/>
    <x v="0"/>
    <b v="0"/>
    <n v="4"/>
    <x v="5"/>
    <n v="4076013"/>
    <n v="7638406"/>
    <n v="0"/>
    <n v="848478"/>
    <n v="0"/>
    <n v="2708015"/>
    <n v="4584067"/>
    <n v="589235"/>
    <n v="1346200"/>
    <n v="0"/>
    <n v="21790414"/>
    <n v="667606105"/>
    <n v="257223822"/>
    <n v="268585780"/>
    <n v="10407000"/>
    <n v="257336101"/>
    <n v="11249679"/>
    <n v="4.1884864492826093E-2"/>
    <n v="21656679"/>
    <n v="7.7624514154093882E-2"/>
  </r>
  <r>
    <n v="6920770"/>
    <s v="Adventist Health Columbia Gorge Medical Center"/>
    <x v="33"/>
    <x v="1"/>
    <b v="0"/>
    <n v="5"/>
    <x v="5"/>
    <n v="1185313"/>
    <n v="3744663"/>
    <n v="0"/>
    <n v="138541"/>
    <n v="6346"/>
    <n v="375297"/>
    <n v="7392"/>
    <n v="1297580"/>
    <n v="324491"/>
    <n v="138739"/>
    <n v="7218362"/>
    <n v="296424797"/>
    <n v="123969985"/>
    <n v="133833732"/>
    <n v="3716528"/>
    <n v="136000092"/>
    <n v="-2166360"/>
    <n v="-1.6186950536505998E-2"/>
    <n v="1550168"/>
    <n v="1.1269829660809074E-2"/>
  </r>
  <r>
    <n v="6920510"/>
    <s v="Adventist Health Portland Medical Center"/>
    <x v="34"/>
    <x v="0"/>
    <b v="0"/>
    <n v="5"/>
    <x v="5"/>
    <n v="6170992"/>
    <n v="17615079"/>
    <n v="0"/>
    <n v="4941673"/>
    <n v="8476"/>
    <n v="297070"/>
    <n v="425006"/>
    <n v="67819"/>
    <n v="10113"/>
    <n v="168725"/>
    <n v="29704953"/>
    <n v="1021515041"/>
    <n v="317479706"/>
    <n v="337326043"/>
    <n v="0"/>
    <n v="336344506"/>
    <n v="981537"/>
    <n v="2.909757548722676E-3"/>
    <n v="981537"/>
    <n v="2.909757548722676E-3"/>
  </r>
  <r>
    <n v="6920780"/>
    <s v="Adventist Health Tillamook Medical Center"/>
    <x v="35"/>
    <x v="2"/>
    <b v="1"/>
    <n v="5"/>
    <x v="5"/>
    <n v="3653645"/>
    <n v="0"/>
    <n v="0"/>
    <n v="367864"/>
    <n v="0"/>
    <n v="359928"/>
    <n v="241415"/>
    <n v="54838"/>
    <n v="43731"/>
    <n v="0"/>
    <n v="4721421"/>
    <n v="157956175"/>
    <n v="92113691"/>
    <n v="93827338"/>
    <n v="42546"/>
    <n v="89827099"/>
    <n v="4000239"/>
    <n v="4.2634045527328079E-2"/>
    <n v="4042785"/>
    <n v="4.3067966292575796E-2"/>
  </r>
  <r>
    <n v="6920015"/>
    <s v="Columbia Memorial Hospital"/>
    <x v="36"/>
    <x v="1"/>
    <b v="1"/>
    <n v="5"/>
    <x v="5"/>
    <n v="1947362"/>
    <n v="4503372"/>
    <n v="696158"/>
    <n v="210276"/>
    <n v="0"/>
    <n v="10815"/>
    <n v="0"/>
    <n v="70748"/>
    <n v="74950"/>
    <n v="40934"/>
    <n v="7554615"/>
    <n v="285344642"/>
    <n v="142393823"/>
    <n v="144102837"/>
    <n v="9450962"/>
    <n v="132835679"/>
    <n v="11267158"/>
    <n v="7.8188314918463397E-2"/>
    <n v="20718120"/>
    <n v="0.13492417729111345"/>
  </r>
  <r>
    <n v="6920110"/>
    <s v="Good Samaritan Regional Medical Center"/>
    <x v="37"/>
    <x v="0"/>
    <b v="0"/>
    <n v="5"/>
    <x v="5"/>
    <n v="4859536"/>
    <n v="21856687"/>
    <n v="2964556"/>
    <n v="1347948"/>
    <n v="449450"/>
    <n v="11756149"/>
    <n v="6681668"/>
    <n v="1109664"/>
    <n v="321801"/>
    <n v="258103"/>
    <n v="51605562"/>
    <n v="848556472"/>
    <n v="411550762"/>
    <n v="446570331"/>
    <n v="1902389"/>
    <n v="456763053"/>
    <n v="-10192723"/>
    <n v="-2.2824451810704818E-2"/>
    <n v="-8290333"/>
    <n v="-1.8485701872791728E-2"/>
  </r>
  <r>
    <n v="6920045"/>
    <s v="Kaiser Sunnyside Medical Center"/>
    <x v="38"/>
    <x v="0"/>
    <b v="0"/>
    <n v="5"/>
    <x v="5"/>
    <n v="11509286"/>
    <n v="15933642"/>
    <n v="0"/>
    <n v="5169112"/>
    <n v="4916618"/>
    <n v="3424967"/>
    <n v="0"/>
    <n v="11253144"/>
    <n v="0"/>
    <n v="2049861"/>
    <n v="54256630"/>
    <m/>
    <m/>
    <n v="643168393"/>
    <n v="15518873"/>
    <n v="603394749"/>
    <n v="39773644"/>
    <n v="6.1840171925239489E-2"/>
    <n v="55292517"/>
    <n v="8.3943503774976572E-2"/>
  </r>
  <r>
    <n v="6920434"/>
    <s v="Kaiser Westside Medical Center"/>
    <x v="39"/>
    <x v="0"/>
    <b v="0"/>
    <n v="5"/>
    <x v="5"/>
    <n v="4431474"/>
    <n v="4985931"/>
    <n v="0"/>
    <n v="1816174"/>
    <n v="1727460"/>
    <n v="1203367"/>
    <n v="0"/>
    <n v="1827766"/>
    <n v="0"/>
    <n v="720222"/>
    <n v="16712394"/>
    <m/>
    <m/>
    <n v="213566106"/>
    <n v="5447628"/>
    <n v="199046442"/>
    <n v="14519664"/>
    <n v="6.7986743177309225E-2"/>
    <n v="19967292"/>
    <n v="9.116913188649621E-2"/>
  </r>
  <r>
    <n v="6920741"/>
    <s v="McKenzie-Willamette Medical Center"/>
    <x v="40"/>
    <x v="0"/>
    <b v="0"/>
    <n v="5"/>
    <x v="5"/>
    <n v="1035931"/>
    <n v="7727720"/>
    <n v="0"/>
    <n v="12227"/>
    <n v="0"/>
    <n v="1368699"/>
    <n v="10091984"/>
    <n v="1689146"/>
    <n v="49003"/>
    <n v="2692"/>
    <n v="21977402"/>
    <n v="962970122"/>
    <n v="244590329"/>
    <n v="245010242"/>
    <n v="-2907426"/>
    <n v="211956370"/>
    <n v="33053872"/>
    <n v="0.13490812355509613"/>
    <n v="30146446"/>
    <n v="0.12451918774872904"/>
  </r>
  <r>
    <n v="6920190"/>
    <s v="Providence Hood River Memorial Hospital"/>
    <x v="41"/>
    <x v="1"/>
    <b v="1"/>
    <n v="5"/>
    <x v="5"/>
    <n v="3558292"/>
    <n v="827923"/>
    <n v="503406"/>
    <n v="184698"/>
    <n v="60001"/>
    <n v="922243"/>
    <n v="295279"/>
    <n v="324734"/>
    <n v="374183"/>
    <n v="329865"/>
    <n v="7380624"/>
    <n v="186075597"/>
    <n v="100026613"/>
    <n v="102884570"/>
    <n v="302540"/>
    <n v="104832151"/>
    <n v="-1947580"/>
    <n v="-1.8929757883033384E-2"/>
    <n v="-1645040"/>
    <n v="-1.5942301320387788E-2"/>
  </r>
  <r>
    <n v="6920290"/>
    <s v="Providence Medford Medical Center"/>
    <x v="42"/>
    <x v="0"/>
    <b v="0"/>
    <n v="5"/>
    <x v="5"/>
    <n v="5858631"/>
    <n v="14319923"/>
    <n v="3694341"/>
    <n v="385103"/>
    <n v="120473"/>
    <n v="482300"/>
    <n v="675332"/>
    <n v="1645349"/>
    <n v="54761"/>
    <n v="293103"/>
    <n v="27529316"/>
    <n v="680700757"/>
    <n v="221876688"/>
    <n v="226507612"/>
    <n v="997188"/>
    <n v="239010856"/>
    <n v="-12503244"/>
    <n v="-5.520010515143306E-2"/>
    <n v="-11506056"/>
    <n v="-5.0575003252678621E-2"/>
  </r>
  <r>
    <n v="6920296"/>
    <s v="Providence Milwaukie Hospital"/>
    <x v="43"/>
    <x v="0"/>
    <b v="0"/>
    <n v="5"/>
    <x v="5"/>
    <n v="4548887"/>
    <n v="9061448"/>
    <n v="497904"/>
    <n v="354051"/>
    <n v="63910"/>
    <n v="10302336"/>
    <n v="418956"/>
    <n v="386026"/>
    <n v="23853"/>
    <n v="163429"/>
    <n v="25820800"/>
    <n v="281884958"/>
    <n v="121341845"/>
    <n v="122351298"/>
    <n v="190321"/>
    <n v="130482739"/>
    <n v="-8131443"/>
    <n v="-6.6459801676971172E-2"/>
    <n v="-7941121"/>
    <n v="-6.4803460773600524E-2"/>
  </r>
  <r>
    <n v="6920315"/>
    <s v="Providence Newberg Medical Center"/>
    <x v="44"/>
    <x v="1"/>
    <b v="0"/>
    <n v="5"/>
    <x v="5"/>
    <n v="5118054"/>
    <n v="2017761"/>
    <n v="736011"/>
    <n v="263708"/>
    <n v="56755"/>
    <n v="268019"/>
    <n v="319183"/>
    <n v="338871"/>
    <n v="14460"/>
    <n v="262518"/>
    <n v="9395340"/>
    <n v="276483638"/>
    <n v="131351620"/>
    <n v="132483125"/>
    <n v="72800"/>
    <n v="118573525"/>
    <n v="13909600"/>
    <n v="0.10499148476456907"/>
    <n v="13982400"/>
    <n v="0.10548302537212124"/>
  </r>
  <r>
    <n v="6920520"/>
    <s v="Providence Portland Medical Center"/>
    <x v="45"/>
    <x v="0"/>
    <b v="0"/>
    <n v="5"/>
    <x v="5"/>
    <n v="19803442"/>
    <n v="47249270"/>
    <n v="2737196"/>
    <n v="1002270"/>
    <n v="10590229"/>
    <n v="10093772"/>
    <n v="2514672"/>
    <n v="3053255"/>
    <n v="114912"/>
    <n v="1087583"/>
    <n v="98246601"/>
    <n v="1815462286"/>
    <n v="814151100"/>
    <n v="915401667"/>
    <n v="12592748"/>
    <n v="922410847"/>
    <n v="-7009180"/>
    <n v="-7.6569447628065113E-3"/>
    <n v="5583568"/>
    <n v="6.0168120731631776E-3"/>
  </r>
  <r>
    <n v="6920725"/>
    <s v="Providence Seaside Hospital"/>
    <x v="46"/>
    <x v="1"/>
    <b v="1"/>
    <n v="5"/>
    <x v="5"/>
    <n v="2666379"/>
    <n v="2254267"/>
    <n v="1052147"/>
    <n v="297308"/>
    <n v="40635"/>
    <n v="72360"/>
    <n v="249529"/>
    <n v="254716"/>
    <n v="29128"/>
    <n v="100844"/>
    <n v="7017313"/>
    <n v="131218675"/>
    <n v="62877686"/>
    <n v="65869020"/>
    <n v="112547"/>
    <n v="77514256"/>
    <n v="-11645236"/>
    <n v="-0.17679382507892177"/>
    <n v="-11532689"/>
    <n v="-0.17478652787982438"/>
  </r>
  <r>
    <n v="6920540"/>
    <s v="Providence St. Vincent Medical Center"/>
    <x v="47"/>
    <x v="0"/>
    <b v="0"/>
    <n v="5"/>
    <x v="5"/>
    <n v="21890780"/>
    <n v="51998208"/>
    <n v="3791822"/>
    <n v="1201729"/>
    <n v="953647"/>
    <n v="9111288"/>
    <n v="2668398"/>
    <n v="3078175"/>
    <n v="90917"/>
    <n v="1102221"/>
    <n v="95887185"/>
    <n v="2066489413"/>
    <n v="996893365"/>
    <n v="1025270087"/>
    <n v="15535075"/>
    <n v="944270068"/>
    <n v="81000019"/>
    <n v="7.9003591372699439E-2"/>
    <n v="96535093"/>
    <n v="9.2750397984671024E-2"/>
  </r>
  <r>
    <n v="6920350"/>
    <s v="Providence Willamette Falls Medical Center"/>
    <x v="48"/>
    <x v="0"/>
    <b v="0"/>
    <n v="5"/>
    <x v="5"/>
    <n v="4547522"/>
    <n v="11891246"/>
    <n v="675253"/>
    <n v="234472"/>
    <n v="71100"/>
    <n v="7536"/>
    <n v="419019"/>
    <n v="440701"/>
    <n v="14129"/>
    <n v="172983"/>
    <n v="18473961"/>
    <n v="307821758"/>
    <n v="141990865"/>
    <n v="143919632"/>
    <n v="-1057733"/>
    <n v="143340495"/>
    <n v="579137"/>
    <n v="4.0240305783994781E-3"/>
    <n v="-478597"/>
    <n v="-3.3500674662038476E-3"/>
  </r>
  <r>
    <n v="6920010"/>
    <s v="Samaritan Albany General Hospital"/>
    <x v="49"/>
    <x v="0"/>
    <b v="0"/>
    <n v="5"/>
    <x v="5"/>
    <n v="2578530"/>
    <n v="10503455"/>
    <n v="969398"/>
    <n v="1050959"/>
    <n v="0"/>
    <n v="1210606"/>
    <n v="816573"/>
    <n v="1134146"/>
    <n v="625389"/>
    <n v="115827"/>
    <n v="19004883"/>
    <n v="399574007"/>
    <n v="193188184"/>
    <n v="209621381"/>
    <n v="1490230"/>
    <n v="205805390"/>
    <n v="3815991"/>
    <n v="1.8204206945855395E-2"/>
    <n v="5306220"/>
    <n v="2.5134666799544247E-2"/>
  </r>
  <r>
    <n v="6920241"/>
    <s v="Samaritan Lebanon Community Hospital"/>
    <x v="50"/>
    <x v="1"/>
    <b v="1"/>
    <n v="5"/>
    <x v="5"/>
    <n v="2685544"/>
    <n v="356304"/>
    <n v="397509"/>
    <n v="191963"/>
    <n v="0"/>
    <n v="962993"/>
    <n v="1269238"/>
    <n v="413457"/>
    <n v="416209"/>
    <n v="74483"/>
    <n v="6767700"/>
    <n v="249086086"/>
    <n v="126516735"/>
    <n v="138810795"/>
    <n v="2137807"/>
    <n v="130819900"/>
    <n v="7990894"/>
    <n v="5.7566805232979176E-2"/>
    <n v="10128701"/>
    <n v="7.1860953966751656E-2"/>
  </r>
  <r>
    <n v="6920243"/>
    <s v="Samaritan North Lincoln Hospital"/>
    <x v="51"/>
    <x v="1"/>
    <b v="1"/>
    <n v="5"/>
    <x v="5"/>
    <n v="1724540"/>
    <n v="0"/>
    <n v="323595"/>
    <n v="73879"/>
    <n v="0"/>
    <n v="284690"/>
    <n v="1386502"/>
    <n v="246344"/>
    <n v="594155"/>
    <n v="35120"/>
    <n v="4668825"/>
    <n v="111867838"/>
    <n v="64165990"/>
    <n v="67861896"/>
    <n v="-58917"/>
    <n v="66697512"/>
    <n v="1164385"/>
    <n v="1.7158156029121262E-2"/>
    <n v="1105467"/>
    <n v="1.6304106638146385E-2"/>
  </r>
  <r>
    <n v="6920325"/>
    <s v="Samaritan Pacific Communities Hospital"/>
    <x v="52"/>
    <x v="1"/>
    <b v="1"/>
    <n v="5"/>
    <x v="5"/>
    <n v="2307557"/>
    <n v="0"/>
    <n v="387477"/>
    <n v="295949"/>
    <n v="0"/>
    <n v="542456"/>
    <n v="1117228"/>
    <n v="253113"/>
    <n v="297713"/>
    <n v="53297"/>
    <n v="5254790"/>
    <n v="206791051"/>
    <n v="106029548"/>
    <n v="110942894"/>
    <n v="54659"/>
    <n v="105640171"/>
    <n v="5302724"/>
    <n v="4.7796878275052031E-2"/>
    <n v="5357383"/>
    <n v="4.8265775732911881E-2"/>
  </r>
  <r>
    <n v="6920743"/>
    <s v="Santiam Memorial Hospital"/>
    <x v="53"/>
    <x v="1"/>
    <b v="0"/>
    <n v="5"/>
    <x v="5"/>
    <n v="397332"/>
    <n v="2170912"/>
    <n v="407025"/>
    <n v="108210"/>
    <n v="0"/>
    <n v="0"/>
    <n v="0"/>
    <n v="33922"/>
    <n v="72222"/>
    <n v="105807"/>
    <n v="3295430"/>
    <n v="118419862"/>
    <n v="56744606"/>
    <n v="58531639"/>
    <n v="327863"/>
    <n v="57347153"/>
    <n v="1184486"/>
    <n v="2.0236679174488861E-2"/>
    <n v="1512349"/>
    <n v="2.5694220110798763E-2"/>
  </r>
  <r>
    <n v="6920560"/>
    <s v="Shriners Children's Portland"/>
    <x v="54"/>
    <x v="0"/>
    <b v="0"/>
    <n v="5"/>
    <x v="5"/>
    <n v="4301398"/>
    <n v="8127663"/>
    <n v="0"/>
    <n v="173540"/>
    <n v="2389098"/>
    <n v="1817112"/>
    <n v="0"/>
    <n v="354615"/>
    <n v="1980"/>
    <n v="15691"/>
    <n v="17181097"/>
    <n v="68783376"/>
    <n v="17648839"/>
    <n v="22369957"/>
    <n v="0"/>
    <n v="47517395"/>
    <n v="-25147438"/>
    <n v="-1.1241612131842722"/>
    <n v="-25147438"/>
    <n v="-1.1241612131842722"/>
  </r>
  <r>
    <n v="6920070"/>
    <s v="St. Charles Medical Center - Bend"/>
    <x v="55"/>
    <x v="0"/>
    <b v="0"/>
    <n v="5"/>
    <x v="5"/>
    <n v="11586422"/>
    <n v="37754976"/>
    <n v="8645376"/>
    <n v="167464"/>
    <n v="51642"/>
    <n v="386074"/>
    <n v="0"/>
    <n v="1184018"/>
    <n v="202095"/>
    <n v="229482"/>
    <n v="60207549"/>
    <n v="1482717006"/>
    <n v="595312168"/>
    <n v="657932460"/>
    <n v="104375968"/>
    <n v="651718939"/>
    <n v="6213521"/>
    <n v="9.4440104079984138E-3"/>
    <n v="110589489"/>
    <n v="0.14507184354519559"/>
  </r>
  <r>
    <n v="6920242"/>
    <s v="St. Charles Medical Center - Madras"/>
    <x v="56"/>
    <x v="1"/>
    <b v="1"/>
    <n v="5"/>
    <x v="5"/>
    <n v="1953478"/>
    <n v="499904"/>
    <n v="248521"/>
    <n v="73149"/>
    <n v="0"/>
    <n v="38069"/>
    <n v="0"/>
    <n v="188004"/>
    <n v="30187"/>
    <n v="32415"/>
    <n v="3063727"/>
    <n v="67545425"/>
    <n v="37996301"/>
    <n v="44610582"/>
    <n v="43647"/>
    <n v="38876973"/>
    <n v="5733609"/>
    <n v="0.12852576099545171"/>
    <n v="5777256"/>
    <n v="0.12937757810128128"/>
  </r>
  <r>
    <n v="6920610"/>
    <s v="St. Charles Medical Center - Prineville"/>
    <x v="57"/>
    <x v="1"/>
    <b v="1"/>
    <n v="5"/>
    <x v="5"/>
    <n v="1422363"/>
    <n v="1772887"/>
    <n v="323845"/>
    <n v="60063"/>
    <n v="0"/>
    <n v="24285"/>
    <n v="0"/>
    <n v="111456"/>
    <n v="51097"/>
    <n v="27643"/>
    <n v="3793639"/>
    <n v="80783314"/>
    <n v="43021154"/>
    <n v="51612359"/>
    <n v="56212"/>
    <n v="41908579"/>
    <n v="9703780"/>
    <n v="0.18801271997662419"/>
    <n v="9759992"/>
    <n v="0.18889610862278347"/>
  </r>
  <r>
    <n v="6920612"/>
    <s v="St. Charles Medical Center - Redmond"/>
    <x v="58"/>
    <x v="1"/>
    <b v="0"/>
    <n v="5"/>
    <x v="5"/>
    <n v="3764136"/>
    <n v="377015"/>
    <n v="1156214"/>
    <n v="68442"/>
    <n v="0"/>
    <n v="72241"/>
    <n v="0"/>
    <n v="377857"/>
    <n v="33746"/>
    <n v="51780"/>
    <n v="5901431"/>
    <n v="223980332"/>
    <n v="98204338"/>
    <n v="113984363"/>
    <n v="178650"/>
    <n v="101750445"/>
    <n v="12233918"/>
    <n v="0.1073297922452749"/>
    <n v="12412568"/>
    <n v="0.1087267029296082"/>
  </r>
  <r>
    <n v="6920270"/>
    <s v="Willamette Valley Medical Center"/>
    <x v="59"/>
    <x v="1"/>
    <b v="0"/>
    <n v="5"/>
    <x v="5"/>
    <n v="803912"/>
    <n v="5695448"/>
    <n v="63048"/>
    <n v="78019"/>
    <n v="0"/>
    <n v="725582"/>
    <n v="3866629"/>
    <n v="1927252"/>
    <n v="34238"/>
    <n v="882"/>
    <n v="13195010"/>
    <n v="410339276"/>
    <n v="113775496"/>
    <n v="115570157"/>
    <n v="0"/>
    <n v="106760741"/>
    <n v="8809416"/>
    <n v="7.622569899251759E-2"/>
    <n v="8809416"/>
    <n v="7.622569899251759E-2"/>
  </r>
  <r>
    <n v="6920003"/>
    <s v="Legacy Emanuel Medical Center"/>
    <x v="0"/>
    <x v="0"/>
    <b v="0"/>
    <n v="1"/>
    <x v="6"/>
    <n v="20030772"/>
    <n v="126963688"/>
    <n v="1200494"/>
    <n v="1975718"/>
    <n v="3962939"/>
    <n v="5648291"/>
    <n v="0"/>
    <n v="1468203"/>
    <n v="154826"/>
    <n v="0"/>
    <n v="161404931"/>
    <n v="2054711000"/>
    <n v="834517000"/>
    <n v="890672000"/>
    <n v="7179000"/>
    <n v="939194000"/>
    <n v="-48522000"/>
    <n v="-5.4477967197801208E-2"/>
    <n v="-41343000"/>
    <n v="-4.6046615752502365E-2"/>
  </r>
  <r>
    <n v="6920418"/>
    <s v="Legacy Good Samaritan Medical Center"/>
    <x v="1"/>
    <x v="0"/>
    <b v="0"/>
    <n v="1"/>
    <x v="6"/>
    <n v="6130245"/>
    <n v="22019951"/>
    <n v="201387"/>
    <n v="717077"/>
    <n v="0"/>
    <n v="4948318"/>
    <n v="0"/>
    <n v="751741"/>
    <n v="94004"/>
    <n v="0"/>
    <n v="34862723"/>
    <n v="854251000"/>
    <n v="331271000"/>
    <n v="343826000"/>
    <n v="5595000"/>
    <n v="321797000"/>
    <n v="22029000"/>
    <n v="6.4070198297976305E-2"/>
    <n v="27624000"/>
    <n v="7.905649631819496E-2"/>
  </r>
  <r>
    <n v="6920805"/>
    <s v="Legacy Meridian Park Medical Center"/>
    <x v="2"/>
    <x v="0"/>
    <b v="0"/>
    <n v="1"/>
    <x v="6"/>
    <n v="4817173"/>
    <n v="7757198"/>
    <n v="0"/>
    <n v="468422"/>
    <n v="0"/>
    <n v="455426"/>
    <n v="0"/>
    <n v="402787"/>
    <n v="7252"/>
    <n v="0"/>
    <n v="13908258"/>
    <n v="593048000"/>
    <n v="235257000"/>
    <n v="240087000"/>
    <n v="9135000"/>
    <n v="208590000"/>
    <n v="31497000"/>
    <n v="0.13118994364542852"/>
    <n v="40632000"/>
    <n v="0.16303536605917615"/>
  </r>
  <r>
    <n v="6920173"/>
    <s v="Legacy Mount Hood Medical Center"/>
    <x v="3"/>
    <x v="0"/>
    <b v="0"/>
    <n v="1"/>
    <x v="6"/>
    <n v="6240023"/>
    <n v="10637317"/>
    <n v="252047"/>
    <n v="314567"/>
    <n v="0"/>
    <n v="675022"/>
    <n v="0"/>
    <n v="268725"/>
    <n v="33181"/>
    <n v="0"/>
    <n v="18420882"/>
    <n v="454298000"/>
    <n v="149716000"/>
    <n v="153966000"/>
    <n v="1488000"/>
    <n v="144684000"/>
    <n v="9282000"/>
    <n v="6.0286037177039085E-2"/>
    <n v="10770000"/>
    <n v="6.9280944845420508E-2"/>
  </r>
  <r>
    <n v="6920740"/>
    <s v="Legacy Silverton Medical Center"/>
    <x v="4"/>
    <x v="1"/>
    <b v="0"/>
    <n v="1"/>
    <x v="6"/>
    <n v="5752119"/>
    <n v="24936083"/>
    <n v="842511"/>
    <n v="133282"/>
    <n v="0"/>
    <n v="275383"/>
    <n v="0"/>
    <n v="264196"/>
    <n v="88964"/>
    <n v="0"/>
    <n v="32292538"/>
    <n v="206806000"/>
    <n v="86688000"/>
    <n v="130392000"/>
    <n v="605000"/>
    <n v="143493000"/>
    <n v="-13101000"/>
    <n v="-0.10047395545739002"/>
    <n v="-12496000"/>
    <n v="-9.5391497515210269E-2"/>
  </r>
  <r>
    <n v="6920210"/>
    <s v="Grande Ronde Hospital"/>
    <x v="5"/>
    <x v="2"/>
    <b v="1"/>
    <n v="2"/>
    <x v="6"/>
    <n v="2678490"/>
    <n v="0"/>
    <n v="0"/>
    <n v="1924075"/>
    <n v="0"/>
    <n v="791923"/>
    <n v="685871"/>
    <n v="18515"/>
    <n v="0"/>
    <n v="91339"/>
    <n v="6190213"/>
    <n v="152033681"/>
    <n v="98217463"/>
    <n v="103138367"/>
    <n v="3733956"/>
    <n v="102619698"/>
    <n v="518669"/>
    <n v="5.0288657372285139E-3"/>
    <n v="4252625"/>
    <n v="3.9791639973990274E-2"/>
  </r>
  <r>
    <n v="6920327"/>
    <s v="Bay Area Hospital"/>
    <x v="6"/>
    <x v="0"/>
    <b v="0"/>
    <n v="3"/>
    <x v="6"/>
    <n v="933248.35257456941"/>
    <n v="20794394.5706404"/>
    <n v="0"/>
    <n v="537647.38"/>
    <n v="0"/>
    <n v="184555.36"/>
    <n v="5491430"/>
    <n v="441150"/>
    <n v="0"/>
    <n v="142128"/>
    <n v="28524553.663214967"/>
    <n v="478695620"/>
    <n v="183842618"/>
    <n v="186995533"/>
    <n v="-1906253"/>
    <n v="176966971"/>
    <n v="10028562"/>
    <n v="5.362995489309362E-2"/>
    <n v="8122309"/>
    <n v="4.3883195180185477E-2"/>
  </r>
  <r>
    <n v="6920195"/>
    <s v="Blue Mountain Hospital"/>
    <x v="7"/>
    <x v="2"/>
    <b v="1"/>
    <n v="3"/>
    <x v="6"/>
    <n v="98672"/>
    <n v="635600"/>
    <n v="0"/>
    <n v="15223"/>
    <n v="0"/>
    <n v="0"/>
    <n v="0"/>
    <n v="0"/>
    <n v="0"/>
    <n v="0"/>
    <n v="749495"/>
    <n v="34213318"/>
    <n v="23466616"/>
    <n v="25322447"/>
    <n v="1289191"/>
    <n v="26029064"/>
    <n v="-706617"/>
    <n v="-2.7904767655353369E-2"/>
    <n v="582574"/>
    <n v="2.1891700165168337E-2"/>
  </r>
  <r>
    <n v="6920105"/>
    <s v="Coquille Valley Hospital"/>
    <x v="8"/>
    <x v="1"/>
    <b v="1"/>
    <n v="3"/>
    <x v="6"/>
    <n v="75208.432504334502"/>
    <n v="641614.54029206093"/>
    <n v="0"/>
    <n v="2560"/>
    <n v="0"/>
    <n v="12247"/>
    <n v="0"/>
    <n v="21072.92"/>
    <n v="90100"/>
    <n v="0"/>
    <n v="842802.89279639546"/>
    <n v="44195350"/>
    <n v="26591215"/>
    <n v="27044738"/>
    <n v="162182"/>
    <n v="26084939"/>
    <n v="959799"/>
    <n v="3.5489306644420071E-2"/>
    <n v="1121981"/>
    <n v="4.1238809832204452E-2"/>
  </r>
  <r>
    <n v="6920165"/>
    <s v="Curry General Hospital"/>
    <x v="9"/>
    <x v="2"/>
    <b v="1"/>
    <n v="3"/>
    <x v="6"/>
    <n v="165432"/>
    <n v="0"/>
    <n v="0"/>
    <n v="0"/>
    <n v="0"/>
    <n v="24397"/>
    <n v="65844"/>
    <n v="63719"/>
    <n v="0"/>
    <n v="13728"/>
    <n v="333120"/>
    <n v="68835966"/>
    <n v="42489686"/>
    <n v="42830962"/>
    <n v="-717457"/>
    <n v="42946545"/>
    <n v="-115583"/>
    <n v="-2.6985851963820004E-3"/>
    <n v="-833040"/>
    <n v="-1.9780828026543979E-2"/>
  </r>
  <r>
    <n v="6920175"/>
    <s v="Good Shepherd Medical Center"/>
    <x v="10"/>
    <x v="2"/>
    <b v="1"/>
    <n v="3"/>
    <x v="6"/>
    <n v="2553187.038152331"/>
    <n v="0"/>
    <n v="0"/>
    <n v="633856"/>
    <n v="0"/>
    <n v="362585"/>
    <n v="8624829"/>
    <n v="938218.7"/>
    <n v="0"/>
    <n v="636046.06999999995"/>
    <n v="13748721.808152331"/>
    <n v="161909646"/>
    <n v="98024276"/>
    <n v="105432644"/>
    <n v="4593951"/>
    <n v="101818993"/>
    <n v="3613651"/>
    <n v="3.4274498513003238E-2"/>
    <n v="8207602"/>
    <n v="7.4596528230288325E-2"/>
  </r>
  <r>
    <n v="6920075"/>
    <s v="Harney District Hospital"/>
    <x v="11"/>
    <x v="2"/>
    <b v="1"/>
    <n v="3"/>
    <x v="6"/>
    <n v="208789"/>
    <n v="639663"/>
    <n v="0"/>
    <n v="287677"/>
    <n v="0"/>
    <n v="0"/>
    <n v="13533"/>
    <n v="16278"/>
    <n v="3637"/>
    <n v="0"/>
    <n v="1169577"/>
    <n v="29912820"/>
    <n v="22684653"/>
    <n v="24462160"/>
    <n v="664177"/>
    <n v="25533755"/>
    <n v="-1071595"/>
    <n v="-4.3806229703345904E-2"/>
    <n v="-407418"/>
    <n v="-1.6214778938927709E-2"/>
  </r>
  <r>
    <n v="6920004"/>
    <s v="Hillsboro Medical Center"/>
    <x v="12"/>
    <x v="0"/>
    <b v="0"/>
    <n v="3"/>
    <x v="6"/>
    <n v="3110327"/>
    <n v="10597098"/>
    <n v="0"/>
    <n v="2600075"/>
    <n v="0"/>
    <n v="1548477"/>
    <n v="445518"/>
    <n v="338972"/>
    <n v="210448"/>
    <n v="1923"/>
    <n v="18852838"/>
    <n v="462958500"/>
    <n v="175006400"/>
    <n v="192327800"/>
    <n v="6978700"/>
    <n v="193886900"/>
    <n v="-1559100"/>
    <n v="-8.1064723872471892E-3"/>
    <n v="5419600"/>
    <n v="2.7192289263019521E-2"/>
  </r>
  <r>
    <n v="6920231"/>
    <s v="Lake District Hospital"/>
    <x v="13"/>
    <x v="2"/>
    <b v="1"/>
    <n v="3"/>
    <x v="6"/>
    <n v="436979.85465366108"/>
    <n v="56449.099999999627"/>
    <n v="0"/>
    <n v="381481"/>
    <n v="0"/>
    <n v="172150"/>
    <n v="0"/>
    <n v="766317"/>
    <n v="131805"/>
    <n v="12762"/>
    <n v="1957943.9546536608"/>
    <n v="35819024"/>
    <n v="25830613"/>
    <n v="25830613"/>
    <n v="592774"/>
    <n v="29678200"/>
    <n v="-3847587"/>
    <n v="-0.14895453700614847"/>
    <n v="-3254813"/>
    <n v="-0.12317925026038486"/>
  </r>
  <r>
    <n v="6920614"/>
    <s v="Lower Umpqua Hospital"/>
    <x v="14"/>
    <x v="1"/>
    <b v="1"/>
    <n v="3"/>
    <x v="6"/>
    <n v="88087.671422219486"/>
    <n v="724910.65780405514"/>
    <n v="0"/>
    <n v="40089"/>
    <n v="0"/>
    <n v="0"/>
    <n v="2979044"/>
    <n v="157318"/>
    <n v="0"/>
    <n v="0"/>
    <n v="3989449.3292262745"/>
    <n v="42639756"/>
    <n v="21775738"/>
    <n v="23995135"/>
    <n v="1898856"/>
    <n v="27186709"/>
    <n v="-3191574"/>
    <n v="-0.13300921207569785"/>
    <n v="-1292718"/>
    <n v="-4.9923474523490795E-2"/>
  </r>
  <r>
    <n v="6920620"/>
    <s v="Mercy Medical Center"/>
    <x v="15"/>
    <x v="0"/>
    <b v="0"/>
    <n v="3"/>
    <x v="6"/>
    <n v="1409199"/>
    <n v="1179868"/>
    <n v="0"/>
    <n v="564531"/>
    <n v="0"/>
    <n v="800"/>
    <n v="121056"/>
    <n v="560944"/>
    <n v="155445"/>
    <n v="0"/>
    <n v="3991843"/>
    <n v="685212000"/>
    <n v="230415000"/>
    <n v="236216000"/>
    <n v="10095000"/>
    <n v="217726000"/>
    <n v="18489000"/>
    <n v="7.827158194195144E-2"/>
    <n v="28584000"/>
    <n v="0.11604841034302163"/>
  </r>
  <r>
    <n v="6920570"/>
    <s v="Oregon Health &amp; Science University Hospital"/>
    <x v="16"/>
    <x v="0"/>
    <b v="0"/>
    <n v="3"/>
    <x v="6"/>
    <n v="19516198"/>
    <n v="97634514"/>
    <n v="4861"/>
    <n v="8913495"/>
    <n v="35885482"/>
    <n v="160182777"/>
    <n v="0"/>
    <n v="359885"/>
    <n v="1568998"/>
    <n v="0"/>
    <n v="324066210"/>
    <n v="3953878620"/>
    <n v="1694524184"/>
    <n v="1795746413"/>
    <n v="15758451"/>
    <n v="1712829281"/>
    <n v="82917132"/>
    <n v="4.6174187735938413E-2"/>
    <n v="98675583"/>
    <n v="5.4471608087274782E-2"/>
  </r>
  <r>
    <n v="6920125"/>
    <s v="PeaceHealth Cottage Grove Community Medical Center"/>
    <x v="17"/>
    <x v="1"/>
    <b v="1"/>
    <n v="3"/>
    <x v="6"/>
    <n v="631366"/>
    <n v="0"/>
    <n v="0"/>
    <n v="0"/>
    <n v="0"/>
    <n v="0"/>
    <n v="0"/>
    <n v="6500"/>
    <n v="0"/>
    <n v="0"/>
    <n v="637866"/>
    <n v="54020868"/>
    <n v="35794076"/>
    <n v="38470242"/>
    <n v="63011"/>
    <n v="37615286"/>
    <n v="854956"/>
    <n v="2.2223826925757317E-2"/>
    <n v="917967"/>
    <n v="2.3822722675399349E-2"/>
  </r>
  <r>
    <n v="6920163"/>
    <s v="PeaceHealth Peace Harbor Medical Center"/>
    <x v="18"/>
    <x v="1"/>
    <b v="1"/>
    <n v="3"/>
    <x v="6"/>
    <n v="1192109"/>
    <n v="0"/>
    <n v="0"/>
    <n v="0"/>
    <n v="0"/>
    <n v="0"/>
    <n v="5540"/>
    <n v="14920"/>
    <n v="0"/>
    <n v="0"/>
    <n v="1212569"/>
    <n v="118691396"/>
    <n v="70806751"/>
    <n v="74065231"/>
    <n v="48344"/>
    <n v="84538722"/>
    <n v="-10473491"/>
    <n v="-0.14140901011974161"/>
    <n v="-10425147"/>
    <n v="-0.14066447341124755"/>
  </r>
  <r>
    <n v="6920051"/>
    <s v="PeaceHealth Sacred Heart Medical Center - RiverBend"/>
    <x v="19"/>
    <x v="0"/>
    <b v="0"/>
    <n v="3"/>
    <x v="6"/>
    <n v="9594235"/>
    <n v="44350080"/>
    <n v="0"/>
    <n v="424654"/>
    <n v="0"/>
    <n v="0"/>
    <n v="3135420"/>
    <n v="808843"/>
    <n v="508257"/>
    <n v="0"/>
    <n v="58821489"/>
    <n v="1842972254"/>
    <n v="690548902"/>
    <n v="701673477"/>
    <n v="289462"/>
    <n v="611223195"/>
    <n v="90450282"/>
    <n v="0.12890651416199961"/>
    <n v="90739744"/>
    <n v="0.12926571896981587"/>
  </r>
  <r>
    <n v="6920160"/>
    <s v="PeaceHealth Sacred Heart Medical Center - University District"/>
    <x v="20"/>
    <x v="0"/>
    <b v="0"/>
    <n v="3"/>
    <x v="6"/>
    <n v="2193080"/>
    <n v="8323893"/>
    <n v="0"/>
    <n v="0"/>
    <n v="0"/>
    <n v="0"/>
    <n v="74818"/>
    <n v="0"/>
    <n v="0"/>
    <n v="0"/>
    <n v="10591791"/>
    <n v="271645174"/>
    <n v="111583222"/>
    <n v="114086374"/>
    <n v="62473"/>
    <n v="124764690"/>
    <n v="-10678316"/>
    <n v="-9.3598522116234498E-2"/>
    <n v="-10615843"/>
    <n v="-9.3000002006152549E-2"/>
  </r>
  <r>
    <n v="6920172"/>
    <s v="Pioneer Memorial Hospital - Heppner"/>
    <x v="21"/>
    <x v="2"/>
    <b v="1"/>
    <n v="3"/>
    <x v="6"/>
    <n v="203840"/>
    <n v="698534"/>
    <n v="0"/>
    <n v="14203"/>
    <n v="0"/>
    <n v="0"/>
    <n v="2707"/>
    <n v="3425"/>
    <n v="40388"/>
    <n v="2052"/>
    <n v="965149"/>
    <n v="11018993"/>
    <n v="10120299"/>
    <n v="10661354"/>
    <n v="1985131"/>
    <n v="12225337"/>
    <n v="-1563983"/>
    <n v="-0.14669647026071922"/>
    <n v="421148"/>
    <n v="3.3301585381234393E-2"/>
  </r>
  <r>
    <n v="6920060"/>
    <s v="Saint Alphonsus Medical Center - Baker City"/>
    <x v="22"/>
    <x v="2"/>
    <b v="1"/>
    <n v="3"/>
    <x v="6"/>
    <n v="368438.3112953449"/>
    <n v="412784.99981373362"/>
    <n v="0"/>
    <n v="31354"/>
    <n v="0"/>
    <n v="26545"/>
    <n v="3999"/>
    <n v="2109"/>
    <n v="1742"/>
    <n v="3350"/>
    <n v="850322.31110907858"/>
    <n v="61556934"/>
    <n v="32351140"/>
    <n v="33760595"/>
    <n v="16945"/>
    <n v="32238848"/>
    <n v="1521747"/>
    <n v="4.5074649898794734E-2"/>
    <n v="1538692"/>
    <n v="4.5553702253035594E-2"/>
  </r>
  <r>
    <n v="6920340"/>
    <s v="Saint Alphonsus Medical Center - Ontario"/>
    <x v="23"/>
    <x v="2"/>
    <b v="0"/>
    <n v="3"/>
    <x v="6"/>
    <n v="1495202.530181875"/>
    <n v="3985115.0730176568"/>
    <n v="0"/>
    <n v="98448"/>
    <n v="0"/>
    <n v="95875"/>
    <n v="0"/>
    <n v="21342"/>
    <n v="17397"/>
    <n v="117619"/>
    <n v="5830998.6031995323"/>
    <n v="176960282"/>
    <n v="72821732"/>
    <n v="76219223"/>
    <n v="0"/>
    <n v="76050614"/>
    <n v="168609"/>
    <n v="2.2121584734601661E-3"/>
    <n v="168609"/>
    <n v="2.2121584734601661E-3"/>
  </r>
  <r>
    <n v="6920130"/>
    <s v="Salem Health West Valley Hospital"/>
    <x v="24"/>
    <x v="1"/>
    <b v="1"/>
    <n v="3"/>
    <x v="6"/>
    <n v="661212"/>
    <n v="2489528"/>
    <n v="0"/>
    <n v="51699"/>
    <n v="0"/>
    <n v="20500"/>
    <n v="551752"/>
    <n v="6900"/>
    <n v="0"/>
    <n v="0"/>
    <n v="3781591"/>
    <n v="57098620"/>
    <n v="28501966"/>
    <n v="29042135"/>
    <n v="0"/>
    <n v="26230944"/>
    <n v="2811191"/>
    <n v="9.6796981351405464E-2"/>
    <n v="2811191"/>
    <n v="9.6796981351405464E-2"/>
  </r>
  <r>
    <n v="6920708"/>
    <s v="Salem Hospital"/>
    <x v="25"/>
    <x v="0"/>
    <b v="0"/>
    <n v="3"/>
    <x v="6"/>
    <n v="11026757"/>
    <n v="41489495"/>
    <n v="2787767"/>
    <n v="2600665"/>
    <n v="129847"/>
    <n v="2005563"/>
    <n v="7735484"/>
    <n v="756724"/>
    <n v="2233672"/>
    <n v="178534"/>
    <n v="70944508"/>
    <n v="1651094623"/>
    <n v="727953334"/>
    <n v="773166892"/>
    <n v="51537142"/>
    <n v="721754054"/>
    <n v="51412838"/>
    <n v="6.6496429854888309E-2"/>
    <n v="102989980"/>
    <n v="0.12488114008667502"/>
  </r>
  <r>
    <n v="6920065"/>
    <s v="Southern Coos Hospital &amp; Health Center"/>
    <x v="26"/>
    <x v="1"/>
    <b v="1"/>
    <n v="3"/>
    <x v="6"/>
    <n v="104284"/>
    <n v="574907"/>
    <n v="0"/>
    <n v="8242"/>
    <n v="0"/>
    <n v="24232"/>
    <n v="14917"/>
    <n v="0"/>
    <n v="2808"/>
    <n v="0"/>
    <n v="729390"/>
    <n v="28901177"/>
    <n v="18533783"/>
    <n v="18597262"/>
    <n v="1018559"/>
    <n v="20536480"/>
    <n v="-1939218"/>
    <n v="-0.10427438189557151"/>
    <n v="-920659"/>
    <n v="-4.693451270788003E-2"/>
  </r>
  <r>
    <n v="6920380"/>
    <s v="St. Anthony Hospital"/>
    <x v="27"/>
    <x v="2"/>
    <b v="1"/>
    <n v="3"/>
    <x v="6"/>
    <n v="752765"/>
    <n v="0"/>
    <n v="0"/>
    <n v="605409"/>
    <n v="0"/>
    <n v="215296"/>
    <n v="510800"/>
    <n v="282342"/>
    <n v="158038"/>
    <n v="14708"/>
    <n v="2539358"/>
    <n v="137031000"/>
    <n v="73927000"/>
    <n v="77988000"/>
    <n v="3899000"/>
    <n v="65825000"/>
    <n v="12163000"/>
    <n v="0.15595989126532286"/>
    <n v="16062000"/>
    <n v="0.19614835077606946"/>
  </r>
  <r>
    <n v="6920140"/>
    <s v="Wallowa Memorial Hospital"/>
    <x v="28"/>
    <x v="2"/>
    <b v="1"/>
    <n v="3"/>
    <x v="6"/>
    <n v="194453.13706258929"/>
    <n v="479778.94531903788"/>
    <n v="0"/>
    <n v="16746.34"/>
    <n v="0"/>
    <n v="2073"/>
    <n v="1029313"/>
    <n v="0"/>
    <n v="0"/>
    <n v="0"/>
    <n v="1722364.4223816271"/>
    <n v="34880021"/>
    <n v="22884209"/>
    <n v="23915633"/>
    <n v="868678"/>
    <n v="21827562"/>
    <n v="2088071"/>
    <n v="8.7309878019954559E-2"/>
    <n v="2956749"/>
    <n v="0.1192992211887593"/>
  </r>
  <r>
    <n v="6920025"/>
    <s v="Asante Ashland Community Hospital"/>
    <x v="29"/>
    <x v="1"/>
    <b v="0"/>
    <n v="4"/>
    <x v="6"/>
    <n v="803932.91583071754"/>
    <n v="0"/>
    <n v="397952.84159741132"/>
    <n v="105538"/>
    <n v="0"/>
    <n v="162743"/>
    <n v="0"/>
    <n v="200650"/>
    <n v="2705"/>
    <n v="31734"/>
    <n v="1705255.7574281287"/>
    <n v="152851908"/>
    <n v="57111233"/>
    <n v="57930960"/>
    <n v="2829943"/>
    <n v="50301121"/>
    <n v="7629839"/>
    <n v="0.13170572350259688"/>
    <n v="10459782"/>
    <n v="0.1721465857740791"/>
  </r>
  <r>
    <n v="6920280"/>
    <s v="Asante Rogue Regional Medical Center"/>
    <x v="30"/>
    <x v="0"/>
    <b v="0"/>
    <n v="4"/>
    <x v="6"/>
    <n v="4893444.9730478888"/>
    <n v="37382623.988217182"/>
    <n v="2747614.6694176681"/>
    <n v="2520500"/>
    <n v="0"/>
    <n v="2287694"/>
    <n v="4882890"/>
    <n v="561434"/>
    <n v="8293"/>
    <n v="493559"/>
    <n v="55778053.630682737"/>
    <n v="1687371565"/>
    <n v="531833378"/>
    <n v="546632392"/>
    <n v="37880357"/>
    <n v="502060656"/>
    <n v="44571736"/>
    <n v="8.1538775696995289E-2"/>
    <n v="81880357"/>
    <n v="0.14008309851253561"/>
  </r>
  <r>
    <n v="6920005"/>
    <s v="Asante Three Rivers Medical Center"/>
    <x v="31"/>
    <x v="0"/>
    <b v="0"/>
    <n v="4"/>
    <x v="6"/>
    <n v="2808501.8142574811"/>
    <n v="15177543.60716982"/>
    <n v="629771.30427065492"/>
    <n v="768852"/>
    <n v="0"/>
    <n v="542620"/>
    <n v="0"/>
    <n v="205362"/>
    <n v="1477"/>
    <n v="125443"/>
    <n v="20259570.725697957"/>
    <n v="652939909"/>
    <n v="175689912"/>
    <n v="182189441"/>
    <n v="9260635"/>
    <n v="172303316"/>
    <n v="9866125"/>
    <n v="5.4153110881985746E-2"/>
    <n v="19146760"/>
    <n v="0.10000915330010107"/>
  </r>
  <r>
    <n v="6920207"/>
    <s v="Sky Lakes Medical Center"/>
    <x v="32"/>
    <x v="0"/>
    <b v="0"/>
    <n v="4"/>
    <x v="6"/>
    <n v="3632973.251196784"/>
    <n v="11245913.0073328"/>
    <n v="0"/>
    <n v="1571036"/>
    <n v="0"/>
    <n v="2340792"/>
    <n v="5597548"/>
    <n v="674989"/>
    <n v="978602"/>
    <n v="0"/>
    <n v="26041853.258529585"/>
    <n v="638681635"/>
    <n v="243453813"/>
    <n v="255752721"/>
    <n v="4597604"/>
    <n v="243653897"/>
    <n v="12098824"/>
    <n v="4.7306726406246134E-2"/>
    <n v="16696428"/>
    <n v="6.4130620923941617E-2"/>
  </r>
  <r>
    <n v="6920770"/>
    <s v="Adventist Health Columbia Gorge Medical Center"/>
    <x v="33"/>
    <x v="1"/>
    <b v="0"/>
    <n v="5"/>
    <x v="6"/>
    <n v="1820173"/>
    <n v="4738386"/>
    <n v="0"/>
    <n v="303960"/>
    <n v="0"/>
    <n v="552723"/>
    <n v="11394"/>
    <n v="1463231"/>
    <n v="442166"/>
    <n v="107757"/>
    <n v="9439790"/>
    <n v="279024997"/>
    <n v="121680195"/>
    <n v="131318904"/>
    <n v="1118566"/>
    <n v="128592916"/>
    <n v="2725988"/>
    <n v="2.0758534506197218E-2"/>
    <n v="3844554"/>
    <n v="2.9029201479007415E-2"/>
  </r>
  <r>
    <n v="6920510"/>
    <s v="Adventist Health Portland Medical Center"/>
    <x v="34"/>
    <x v="0"/>
    <b v="0"/>
    <n v="5"/>
    <x v="6"/>
    <n v="4386389"/>
    <n v="13061028"/>
    <n v="0"/>
    <n v="6171819"/>
    <n v="0"/>
    <n v="339385"/>
    <n v="268354"/>
    <n v="70178"/>
    <n v="11977"/>
    <n v="33179"/>
    <n v="24342309"/>
    <n v="965228340"/>
    <n v="323089443"/>
    <n v="341451411"/>
    <n v="0"/>
    <n v="342935201"/>
    <n v="-1483790"/>
    <n v="-4.3455377608616766E-3"/>
    <n v="-1483790"/>
    <n v="-4.3455377608616766E-3"/>
  </r>
  <r>
    <n v="6920780"/>
    <s v="Adventist Health Tillamook Medical Center"/>
    <x v="35"/>
    <x v="2"/>
    <b v="1"/>
    <n v="5"/>
    <x v="6"/>
    <n v="4062203"/>
    <n v="0"/>
    <n v="0"/>
    <n v="549832"/>
    <n v="0"/>
    <n v="172378"/>
    <n v="255220"/>
    <n v="74062"/>
    <n v="301342"/>
    <n v="0"/>
    <n v="5415037"/>
    <n v="144012665"/>
    <n v="85693738"/>
    <n v="87348054"/>
    <n v="-1003258"/>
    <n v="83242391"/>
    <n v="4105663"/>
    <n v="4.700348561858058E-2"/>
    <n v="3102405"/>
    <n v="3.5930422488924522E-2"/>
  </r>
  <r>
    <n v="6920015"/>
    <s v="Columbia Memorial Hospital"/>
    <x v="36"/>
    <x v="1"/>
    <b v="1"/>
    <n v="5"/>
    <x v="6"/>
    <n v="1147992.5"/>
    <n v="0"/>
    <n v="362894.74681216758"/>
    <n v="153268.72"/>
    <n v="0"/>
    <n v="9138.6913937499994"/>
    <n v="0"/>
    <n v="56645.88"/>
    <n v="50358.618749999987"/>
    <n v="83200.273916378574"/>
    <n v="1863499.430872296"/>
    <n v="263318515"/>
    <n v="136838727"/>
    <n v="138691625"/>
    <n v="-2252601"/>
    <n v="122317452"/>
    <n v="16374173"/>
    <n v="0.1180617286732346"/>
    <n v="14121572"/>
    <n v="0.10350097491169388"/>
  </r>
  <r>
    <n v="6920110"/>
    <s v="Good Samaritan Regional Medical Center"/>
    <x v="37"/>
    <x v="0"/>
    <b v="0"/>
    <n v="5"/>
    <x v="6"/>
    <n v="5356278.9778999994"/>
    <n v="22668590"/>
    <n v="3436953"/>
    <n v="1071685"/>
    <n v="753713"/>
    <n v="6877625"/>
    <n v="5557095"/>
    <n v="992851"/>
    <n v="258583"/>
    <n v="192466.81599999999"/>
    <n v="47165840.793899998"/>
    <n v="823324043"/>
    <n v="400007519"/>
    <n v="426448649"/>
    <n v="-662433"/>
    <n v="450167849"/>
    <n v="-23719200"/>
    <n v="-5.5620295797912118E-2"/>
    <n v="-24381633"/>
    <n v="-5.7262616974899913E-2"/>
  </r>
  <r>
    <n v="6920045"/>
    <s v="Kaiser Sunnyside Medical Center"/>
    <x v="38"/>
    <x v="0"/>
    <b v="0"/>
    <n v="5"/>
    <x v="6"/>
    <n v="11385390"/>
    <n v="19132356"/>
    <n v="0"/>
    <n v="5068089"/>
    <n v="6223277"/>
    <n v="3192980"/>
    <n v="0"/>
    <n v="4731671"/>
    <n v="0"/>
    <n v="2271627"/>
    <n v="52005390"/>
    <m/>
    <m/>
    <n v="657320737"/>
    <n v="9475241"/>
    <n v="608653262"/>
    <n v="48667475"/>
    <n v="7.403915966825797E-2"/>
    <n v="58142716"/>
    <n v="8.71971606283444E-2"/>
  </r>
  <r>
    <n v="6920434"/>
    <s v="Kaiser Westside Medical Center"/>
    <x v="39"/>
    <x v="0"/>
    <b v="0"/>
    <n v="5"/>
    <x v="6"/>
    <n v="4322010"/>
    <n v="5984948"/>
    <n v="0"/>
    <n v="1689363"/>
    <n v="2074426"/>
    <n v="1064327"/>
    <n v="0"/>
    <n v="1457208"/>
    <n v="0"/>
    <n v="756158"/>
    <n v="17348440"/>
    <m/>
    <m/>
    <n v="206263048"/>
    <n v="3138215"/>
    <n v="189917307"/>
    <n v="16345741"/>
    <n v="7.9247064166335798E-2"/>
    <n v="19483956"/>
    <n v="9.3046029049022497E-2"/>
  </r>
  <r>
    <n v="6920741"/>
    <s v="McKenzie-Willamette Medical Center"/>
    <x v="40"/>
    <x v="0"/>
    <b v="0"/>
    <n v="5"/>
    <x v="6"/>
    <n v="1024129"/>
    <n v="4873873"/>
    <n v="0"/>
    <n v="15226"/>
    <n v="0"/>
    <n v="1845478"/>
    <n v="11197177"/>
    <n v="1765177"/>
    <n v="25566"/>
    <n v="2746"/>
    <n v="20749372"/>
    <n v="845054645"/>
    <n v="238335961"/>
    <n v="238910010"/>
    <n v="-3359515"/>
    <n v="198388833"/>
    <n v="40521177"/>
    <n v="0.16960853586670563"/>
    <n v="37161662"/>
    <n v="0.15776516198787865"/>
  </r>
  <r>
    <n v="6920190"/>
    <s v="Providence Hood River Memorial Hospital"/>
    <x v="41"/>
    <x v="1"/>
    <b v="1"/>
    <n v="5"/>
    <x v="6"/>
    <n v="3237425.1309302351"/>
    <n v="1965592.5314708089"/>
    <n v="0"/>
    <n v="259428.8868920746"/>
    <n v="111193.2176358071"/>
    <n v="721533.39275186474"/>
    <n v="216373.83651629469"/>
    <n v="317760.85935704102"/>
    <n v="293026.35488650913"/>
    <n v="205029.76150607059"/>
    <n v="7327363.9719467061"/>
    <n v="167653480"/>
    <n v="95225524"/>
    <n v="97544206"/>
    <n v="-169178"/>
    <n v="102260878"/>
    <n v="-4716672"/>
    <n v="-4.8354199530826057E-2"/>
    <n v="-4885850"/>
    <n v="-5.017559532819852E-2"/>
  </r>
  <r>
    <n v="6920290"/>
    <s v="Providence Medford Medical Center"/>
    <x v="42"/>
    <x v="0"/>
    <b v="0"/>
    <n v="5"/>
    <x v="6"/>
    <n v="5309188.8421147447"/>
    <n v="24053131.45184508"/>
    <n v="0"/>
    <n v="589109.06559500098"/>
    <n v="250151.39356045079"/>
    <n v="394840.86311400827"/>
    <n v="498989.2430605503"/>
    <n v="849218.1419016741"/>
    <n v="59651.948011920373"/>
    <n v="168721.41693630689"/>
    <n v="32173002.36613974"/>
    <n v="647082483"/>
    <n v="207588219"/>
    <n v="211930677"/>
    <n v="159354"/>
    <n v="259672311"/>
    <n v="-47741634"/>
    <n v="-0.22527004903589298"/>
    <n v="-47582280"/>
    <n v="-0.2243494414878934"/>
  </r>
  <r>
    <n v="6920296"/>
    <s v="Providence Milwaukie Hospital"/>
    <x v="43"/>
    <x v="0"/>
    <b v="0"/>
    <n v="5"/>
    <x v="6"/>
    <n v="3237706.0348783298"/>
    <n v="7933342.8527751938"/>
    <n v="0"/>
    <n v="977972.10649068304"/>
    <n v="132702.75076349519"/>
    <n v="8157979.2239858694"/>
    <n v="328378.80852131289"/>
    <n v="404090.01369283051"/>
    <n v="20792.766505302319"/>
    <n v="90503.534715119022"/>
    <n v="21283468.092328135"/>
    <n v="260373214"/>
    <n v="113954173"/>
    <n v="115380082"/>
    <n v="-201775"/>
    <n v="121770729"/>
    <n v="-6390649"/>
    <n v="-5.5387800816435545E-2"/>
    <n v="-6592424"/>
    <n v="-5.7236680862134917E-2"/>
  </r>
  <r>
    <n v="6920315"/>
    <s v="Providence Newberg Medical Center"/>
    <x v="44"/>
    <x v="1"/>
    <b v="0"/>
    <n v="5"/>
    <x v="6"/>
    <n v="3483924.2875603079"/>
    <n v="3136740.8569084331"/>
    <n v="0"/>
    <n v="326684.41215578438"/>
    <n v="117845.77272474879"/>
    <n v="140764.74818865801"/>
    <n v="236244.22021716891"/>
    <n v="342133.30522233289"/>
    <n v="15561.15151192204"/>
    <n v="169513.53135439981"/>
    <n v="7969412.285843756"/>
    <n v="252713488"/>
    <n v="123204165"/>
    <n v="124353313"/>
    <n v="-72022"/>
    <n v="114174708"/>
    <n v="10178605"/>
    <n v="8.1852302559884349E-2"/>
    <n v="10106583"/>
    <n v="8.1320228641654516E-2"/>
  </r>
  <r>
    <n v="6920520"/>
    <s v="Providence Portland Medical Center"/>
    <x v="45"/>
    <x v="0"/>
    <b v="0"/>
    <n v="5"/>
    <x v="6"/>
    <n v="16371485.850606119"/>
    <n v="54599405.982825369"/>
    <n v="0"/>
    <n v="1680380.3078009449"/>
    <n v="10631359.327989411"/>
    <n v="9244295.9687744323"/>
    <n v="1911827.6891052071"/>
    <n v="3003301.7969182259"/>
    <n v="126709.45172329051"/>
    <n v="625239.11749246356"/>
    <n v="98194005.493235484"/>
    <n v="1730144198"/>
    <n v="793830250"/>
    <n v="902855281"/>
    <n v="-6143135"/>
    <n v="910990763"/>
    <n v="-8135482"/>
    <n v="-9.0108372528863792E-3"/>
    <n v="-14278617"/>
    <n v="-1.5923300541531866E-2"/>
  </r>
  <r>
    <n v="6920725"/>
    <s v="Providence Seaside Hospital"/>
    <x v="46"/>
    <x v="1"/>
    <b v="1"/>
    <n v="5"/>
    <x v="6"/>
    <n v="2017786.410827439"/>
    <n v="604727.71111163776"/>
    <n v="0"/>
    <n v="303920.89468669909"/>
    <n v="84375.866794569694"/>
    <n v="19419.525888033339"/>
    <n v="171871.24099782281"/>
    <n v="240846.90913264951"/>
    <n v="19349.015403717571"/>
    <n v="54413.951404712439"/>
    <n v="3516711.526247282"/>
    <n v="136638340"/>
    <n v="63615756"/>
    <n v="66415016"/>
    <n v="72337"/>
    <n v="75103621"/>
    <n v="-8688605"/>
    <n v="-0.13082290005019348"/>
    <n v="-8616268"/>
    <n v="-0.12959258582605929"/>
  </r>
  <r>
    <n v="6920540"/>
    <s v="Providence St. Vincent Medical Center"/>
    <x v="47"/>
    <x v="0"/>
    <b v="0"/>
    <n v="5"/>
    <x v="6"/>
    <n v="16885336.670320239"/>
    <n v="56940364.931377217"/>
    <n v="0"/>
    <n v="1917403.5409256369"/>
    <n v="1765148.294747642"/>
    <n v="6265037.2192235962"/>
    <n v="1971588.2531378709"/>
    <n v="3100922.524036366"/>
    <n v="123496.18713071079"/>
    <n v="607152.66611520061"/>
    <n v="89576450.28701447"/>
    <n v="1933918597"/>
    <n v="941278933"/>
    <n v="967739780"/>
    <n v="-17142789"/>
    <n v="924686065"/>
    <n v="43053715"/>
    <n v="4.4488937925027741E-2"/>
    <n v="25910925"/>
    <n v="2.7257528947932468E-2"/>
  </r>
  <r>
    <n v="6920350"/>
    <s v="Providence Willamette Falls Medical Center"/>
    <x v="48"/>
    <x v="0"/>
    <b v="0"/>
    <n v="5"/>
    <x v="6"/>
    <n v="3383835.772762592"/>
    <n v="13047333.681686269"/>
    <n v="0"/>
    <n v="343392.78545317549"/>
    <n v="147633.37578388071"/>
    <n v="6732.0580735390158"/>
    <n v="324565.70844377228"/>
    <n v="428614.44973887998"/>
    <n v="11513.12482662732"/>
    <n v="93179.020475727113"/>
    <n v="17786799.977244463"/>
    <n v="294974390"/>
    <n v="137734490"/>
    <n v="140476247"/>
    <n v="-186629"/>
    <n v="141642550"/>
    <n v="-1166303"/>
    <n v="-8.3024925915055232E-3"/>
    <n v="-1352932"/>
    <n v="-9.6438497679849702E-3"/>
  </r>
  <r>
    <n v="6920010"/>
    <s v="Samaritan Albany General Hospital"/>
    <x v="49"/>
    <x v="0"/>
    <b v="0"/>
    <n v="5"/>
    <x v="6"/>
    <n v="2562538"/>
    <n v="11702311.483999999"/>
    <n v="1011301"/>
    <n v="933371"/>
    <n v="0"/>
    <n v="1511182"/>
    <n v="586440.58505646931"/>
    <n v="1209742"/>
    <n v="607229"/>
    <n v="85451.975999999995"/>
    <n v="20209567.045056466"/>
    <n v="368784879"/>
    <n v="176673321"/>
    <n v="192639688"/>
    <n v="-330444"/>
    <n v="196699087"/>
    <n v="-4059399"/>
    <n v="-2.1072495715420803E-2"/>
    <n v="-4389843"/>
    <n v="-2.2826999413507132E-2"/>
  </r>
  <r>
    <n v="6920241"/>
    <s v="Samaritan Lebanon Community Hospital"/>
    <x v="50"/>
    <x v="1"/>
    <b v="1"/>
    <n v="5"/>
    <x v="6"/>
    <n v="2570116"/>
    <n v="3787433"/>
    <n v="0"/>
    <n v="136346"/>
    <n v="0"/>
    <n v="1186657"/>
    <n v="1576521"/>
    <n v="387043"/>
    <n v="461501"/>
    <n v="56404.148000000001"/>
    <n v="10162021.148"/>
    <n v="237657394"/>
    <n v="121952754"/>
    <n v="133656603"/>
    <n v="-112965"/>
    <n v="131223138"/>
    <n v="2433465"/>
    <n v="1.8206844595623908E-2"/>
    <n v="2320501"/>
    <n v="1.7376350043721289E-2"/>
  </r>
  <r>
    <n v="6920243"/>
    <s v="Samaritan North Lincoln Hospital"/>
    <x v="51"/>
    <x v="1"/>
    <b v="1"/>
    <n v="5"/>
    <x v="6"/>
    <n v="1746188.091"/>
    <n v="0"/>
    <n v="0"/>
    <n v="45099"/>
    <n v="0"/>
    <n v="428178"/>
    <n v="1097065"/>
    <n v="224201"/>
    <n v="613095"/>
    <n v="26110.326000000001"/>
    <n v="4179936.4169999999"/>
    <n v="107008648"/>
    <n v="65176549"/>
    <n v="68721896"/>
    <n v="-116971"/>
    <n v="65358988"/>
    <n v="3362908"/>
    <n v="4.8935029382774886E-2"/>
    <n v="3245938"/>
    <n v="4.7313483689399853E-2"/>
  </r>
  <r>
    <n v="6920325"/>
    <s v="Samaritan Pacific Communities Hospital"/>
    <x v="52"/>
    <x v="1"/>
    <b v="1"/>
    <n v="5"/>
    <x v="6"/>
    <n v="2086226"/>
    <n v="548918"/>
    <n v="0"/>
    <n v="270437"/>
    <n v="0"/>
    <n v="641206"/>
    <n v="1216172"/>
    <n v="228555"/>
    <n v="357635"/>
    <n v="41880.733999999997"/>
    <n v="5391029.7340000002"/>
    <n v="182261025"/>
    <n v="97899041"/>
    <n v="101534347"/>
    <n v="257595"/>
    <n v="98337691"/>
    <n v="3196656"/>
    <n v="3.148349395500618E-2"/>
    <n v="3454252"/>
    <n v="3.3934434613694671E-2"/>
  </r>
  <r>
    <n v="6920743"/>
    <s v="Santiam Memorial Hospital"/>
    <x v="53"/>
    <x v="1"/>
    <b v="0"/>
    <n v="5"/>
    <x v="6"/>
    <n v="348162"/>
    <n v="2592636.3327388372"/>
    <n v="297939.86"/>
    <n v="118665.94"/>
    <n v="0"/>
    <n v="0"/>
    <n v="267109"/>
    <n v="44046"/>
    <n v="60356.800000000003"/>
    <n v="83230.55"/>
    <n v="3812146.4827388367"/>
    <n v="106211451"/>
    <n v="50378348"/>
    <n v="52090604"/>
    <n v="-22207"/>
    <n v="55052442"/>
    <n v="-2961838"/>
    <n v="-5.685935221638052E-2"/>
    <n v="-2984045"/>
    <n v="-5.731009925271946E-2"/>
  </r>
  <r>
    <n v="6920560"/>
    <s v="Shriners Children's Portland"/>
    <x v="54"/>
    <x v="0"/>
    <b v="0"/>
    <n v="5"/>
    <x v="6"/>
    <n v="1629152"/>
    <n v="8472552"/>
    <n v="0"/>
    <n v="500006"/>
    <n v="3417544"/>
    <n v="1813053"/>
    <n v="0"/>
    <n v="283937"/>
    <n v="12947"/>
    <n v="14883"/>
    <n v="16144074"/>
    <n v="62782560"/>
    <n v="16749408"/>
    <n v="23400502"/>
    <n v="0"/>
    <n v="47507871"/>
    <n v="-24107369"/>
    <n v="-1.0302073434151113"/>
    <n v="-24107369"/>
    <n v="-1.0302073434151113"/>
  </r>
  <r>
    <n v="6920070"/>
    <s v="St. Charles Medical Center - Bend"/>
    <x v="55"/>
    <x v="0"/>
    <b v="0"/>
    <n v="5"/>
    <x v="6"/>
    <n v="11932092"/>
    <n v="51103005"/>
    <n v="6919604"/>
    <n v="195584"/>
    <n v="36375"/>
    <n v="507206"/>
    <n v="0"/>
    <n v="673803"/>
    <n v="173710"/>
    <n v="123856"/>
    <n v="71665235"/>
    <n v="1330505240"/>
    <n v="550586924"/>
    <n v="615933126"/>
    <n v="-21840188"/>
    <n v="606007111"/>
    <n v="9926015"/>
    <n v="1.6115410230428166E-2"/>
    <n v="-11914173"/>
    <n v="-2.0054392567110436E-2"/>
  </r>
  <r>
    <n v="6920242"/>
    <s v="St. Charles Medical Center - Madras"/>
    <x v="56"/>
    <x v="1"/>
    <b v="1"/>
    <n v="5"/>
    <x v="6"/>
    <n v="1818458"/>
    <n v="5261187"/>
    <n v="464545"/>
    <n v="56414"/>
    <n v="0"/>
    <n v="44493"/>
    <n v="0"/>
    <n v="59761"/>
    <n v="26409"/>
    <n v="10373"/>
    <n v="7741640"/>
    <n v="60825160"/>
    <n v="32222725"/>
    <n v="38684479"/>
    <n v="51733"/>
    <n v="37173710"/>
    <n v="1510769"/>
    <n v="3.9053621479560319E-2"/>
    <n v="1562502"/>
    <n v="4.0336984938021299E-2"/>
  </r>
  <r>
    <n v="6920610"/>
    <s v="St. Charles Medical Center - Prineville"/>
    <x v="57"/>
    <x v="1"/>
    <b v="1"/>
    <n v="5"/>
    <x v="6"/>
    <n v="1722286"/>
    <n v="2644771"/>
    <n v="301159"/>
    <n v="48672"/>
    <n v="0"/>
    <n v="31146"/>
    <n v="0"/>
    <n v="37932"/>
    <n v="41098"/>
    <n v="8622"/>
    <n v="4835686"/>
    <n v="71806431"/>
    <n v="36558935"/>
    <n v="44505849"/>
    <n v="47242"/>
    <n v="39908964"/>
    <n v="4596885"/>
    <n v="0.1032872106315734"/>
    <n v="4644127"/>
    <n v="0.10423804265342668"/>
  </r>
  <r>
    <n v="6920612"/>
    <s v="St. Charles Medical Center - Redmond"/>
    <x v="58"/>
    <x v="1"/>
    <b v="0"/>
    <n v="5"/>
    <x v="6"/>
    <n v="4052325"/>
    <n v="5517046"/>
    <n v="1161754"/>
    <n v="81588"/>
    <n v="0"/>
    <n v="97208"/>
    <n v="0"/>
    <n v="350569"/>
    <n v="27119"/>
    <n v="22616"/>
    <n v="11310225"/>
    <n v="209702001"/>
    <n v="92505718"/>
    <n v="110000826"/>
    <n v="169066"/>
    <n v="101756420"/>
    <n v="8244406"/>
    <n v="7.4948582658824758E-2"/>
    <n v="8413472"/>
    <n v="7.6368160549708075E-2"/>
  </r>
  <r>
    <n v="6920270"/>
    <s v="Willamette Valley Medical Center"/>
    <x v="59"/>
    <x v="1"/>
    <b v="0"/>
    <n v="5"/>
    <x v="6"/>
    <n v="783530"/>
    <n v="7842000"/>
    <n v="0"/>
    <n v="105684"/>
    <n v="0"/>
    <n v="607211"/>
    <n v="3185957"/>
    <n v="1291099"/>
    <n v="2317"/>
    <n v="753"/>
    <n v="13818551"/>
    <n v="390334213"/>
    <n v="111365939"/>
    <n v="113022195"/>
    <n v="0"/>
    <n v="104298610"/>
    <n v="8723585"/>
    <n v="7.7184706950701149E-2"/>
    <n v="8723585"/>
    <n v="7.7184706950701149E-2"/>
  </r>
  <r>
    <n v="6920003"/>
    <s v="Legacy Emanuel Medical Center"/>
    <x v="0"/>
    <x v="0"/>
    <b v="0"/>
    <n v="1"/>
    <x v="7"/>
    <n v="20693604"/>
    <n v="114793047"/>
    <n v="939477"/>
    <n v="903042"/>
    <n v="3740246"/>
    <n v="5905843"/>
    <n v="0"/>
    <n v="1147102"/>
    <n v="183947"/>
    <m/>
    <n v="148306308"/>
    <n v="1858488000"/>
    <n v="778184000"/>
    <n v="831704000"/>
    <n v="2476000"/>
    <n v="846781000"/>
    <n v="-15077000"/>
    <n v="-1.812784355972798E-2"/>
    <n v="-12601000"/>
    <n v="-1.510585245390683E-2"/>
  </r>
  <r>
    <n v="6920418"/>
    <s v="Legacy Good Samaritan Medical Center"/>
    <x v="1"/>
    <x v="0"/>
    <b v="0"/>
    <n v="1"/>
    <x v="7"/>
    <n v="6341424"/>
    <n v="23157619"/>
    <n v="389777"/>
    <n v="135683"/>
    <m/>
    <n v="6050803"/>
    <n v="0"/>
    <n v="612166"/>
    <n v="98537"/>
    <m/>
    <n v="36786009"/>
    <n v="815506000"/>
    <n v="315166000"/>
    <n v="325310000"/>
    <n v="9119000"/>
    <n v="314649000"/>
    <n v="10661000"/>
    <n v="3.2771817650856107E-2"/>
    <n v="19780000"/>
    <n v="5.9145588450762343E-2"/>
  </r>
  <r>
    <n v="6920805"/>
    <s v="Legacy Meridian Park Medical Center"/>
    <x v="2"/>
    <x v="0"/>
    <b v="0"/>
    <n v="1"/>
    <x v="7"/>
    <n v="4824352"/>
    <n v="9095085"/>
    <n v="0"/>
    <n v="52407"/>
    <m/>
    <n v="483714"/>
    <n v="0"/>
    <n v="338314"/>
    <n v="4127"/>
    <m/>
    <n v="14797999"/>
    <n v="556939000"/>
    <n v="226788000"/>
    <n v="229898000"/>
    <n v="13980000"/>
    <n v="203611000"/>
    <n v="26287000"/>
    <n v="0.11434201254469373"/>
    <n v="40267000"/>
    <n v="0.16511124414666351"/>
  </r>
  <r>
    <n v="6920173"/>
    <s v="Legacy Mount Hood Medical Center"/>
    <x v="3"/>
    <x v="0"/>
    <b v="0"/>
    <n v="1"/>
    <x v="7"/>
    <n v="5836194"/>
    <n v="13640440"/>
    <n v="333465"/>
    <n v="31638"/>
    <m/>
    <n v="716295"/>
    <n v="0"/>
    <n v="228077"/>
    <n v="30843"/>
    <m/>
    <n v="20816952"/>
    <n v="436124000"/>
    <n v="145312000"/>
    <n v="149323000"/>
    <n v="1948000"/>
    <n v="144409000"/>
    <n v="4914000"/>
    <n v="3.2908527152548502E-2"/>
    <n v="6862000"/>
    <n v="4.5362296805071693E-2"/>
  </r>
  <r>
    <n v="6920740"/>
    <s v="Legacy Silverton Medical Center"/>
    <x v="4"/>
    <x v="1"/>
    <b v="0"/>
    <n v="1"/>
    <x v="7"/>
    <n v="796001"/>
    <n v="6643738"/>
    <n v="0"/>
    <n v="171005"/>
    <m/>
    <n v="234704"/>
    <n v="0"/>
    <n v="146408"/>
    <n v="26265"/>
    <m/>
    <n v="8018121"/>
    <n v="235931000"/>
    <n v="99414000"/>
    <n v="144310000"/>
    <n v="39884000"/>
    <n v="155682000"/>
    <n v="-11372000"/>
    <n v="-7.8802577783937358E-2"/>
    <n v="28512000"/>
    <n v="0.15479331574318381"/>
  </r>
  <r>
    <n v="6920210"/>
    <s v="Grande Ronde Hospital"/>
    <x v="5"/>
    <x v="2"/>
    <b v="1"/>
    <n v="2"/>
    <x v="7"/>
    <n v="1451522"/>
    <n v="0"/>
    <n v="0"/>
    <n v="787022"/>
    <n v="0"/>
    <n v="411853"/>
    <n v="568079"/>
    <n v="13215"/>
    <n v="0"/>
    <n v="20301"/>
    <n v="3251992"/>
    <n v="145198452"/>
    <n v="89515881"/>
    <n v="93132355"/>
    <n v="5508541"/>
    <n v="90134066"/>
    <n v="2998289"/>
    <n v="3.2193849280413883E-2"/>
    <n v="8506830"/>
    <n v="8.6240396680906065E-2"/>
  </r>
  <r>
    <n v="6920327"/>
    <s v="Bay Area Hospital"/>
    <x v="6"/>
    <x v="0"/>
    <b v="0"/>
    <n v="3"/>
    <x v="7"/>
    <n v="911145"/>
    <n v="19428667"/>
    <n v="0"/>
    <n v="550842"/>
    <m/>
    <n v="196356"/>
    <n v="5244039"/>
    <n v="476805"/>
    <m/>
    <n v="210161"/>
    <n v="27018015"/>
    <n v="458231564"/>
    <n v="180639585"/>
    <n v="183874412"/>
    <n v="-434024"/>
    <n v="172406691"/>
    <n v="11467721"/>
    <n v="6.2367138936112544E-2"/>
    <n v="11033697"/>
    <n v="6.0148678926693067E-2"/>
  </r>
  <r>
    <n v="6920195"/>
    <s v="Blue Mountain Hospital"/>
    <x v="7"/>
    <x v="2"/>
    <b v="1"/>
    <n v="3"/>
    <x v="7"/>
    <n v="37763"/>
    <n v="988794"/>
    <n v="0"/>
    <n v="13970"/>
    <m/>
    <m/>
    <n v="0"/>
    <m/>
    <m/>
    <m/>
    <n v="1040527"/>
    <n v="33220811"/>
    <n v="22481471"/>
    <n v="23273842"/>
    <n v="1084316"/>
    <n v="23444347"/>
    <n v="-170505"/>
    <n v="-7.3260358130814839E-3"/>
    <n v="913811"/>
    <n v="3.7515603601881553E-2"/>
  </r>
  <r>
    <n v="6920105"/>
    <s v="Coquille Valley Hospital"/>
    <x v="8"/>
    <x v="1"/>
    <b v="1"/>
    <n v="3"/>
    <x v="7"/>
    <n v="131168"/>
    <n v="1273641"/>
    <n v="0"/>
    <n v="1820"/>
    <m/>
    <n v="12247"/>
    <n v="0"/>
    <n v="12363"/>
    <n v="97907"/>
    <m/>
    <n v="1529146"/>
    <n v="42255726"/>
    <n v="25657612"/>
    <n v="26112339"/>
    <n v="24219"/>
    <n v="27204246"/>
    <n v="-1091907"/>
    <n v="-4.1815748485802058E-2"/>
    <n v="-1067688"/>
    <n v="-4.0850367519701718E-2"/>
  </r>
  <r>
    <n v="6920165"/>
    <s v="Curry General Hospital"/>
    <x v="9"/>
    <x v="2"/>
    <b v="1"/>
    <n v="3"/>
    <x v="7"/>
    <n v="209724"/>
    <n v="0"/>
    <n v="0"/>
    <n v="2144"/>
    <m/>
    <n v="9036"/>
    <n v="285542"/>
    <n v="7225"/>
    <m/>
    <n v="4150"/>
    <n v="517821"/>
    <n v="57036831"/>
    <n v="35783314"/>
    <n v="36223085"/>
    <n v="1065490"/>
    <n v="37578694"/>
    <n v="-1355609"/>
    <n v="-3.7423896943068212E-2"/>
    <n v="-290119"/>
    <n v="-7.7803724062933486E-3"/>
  </r>
  <r>
    <n v="6920175"/>
    <s v="Good Shepherd Medical Center"/>
    <x v="10"/>
    <x v="2"/>
    <b v="1"/>
    <n v="3"/>
    <x v="7"/>
    <n v="2545048"/>
    <n v="0"/>
    <n v="0"/>
    <n v="602314"/>
    <n v="0"/>
    <n v="301631"/>
    <n v="9271050"/>
    <n v="814745"/>
    <n v="0"/>
    <n v="798647"/>
    <n v="14333435"/>
    <n v="143685946"/>
    <n v="94009690"/>
    <n v="101989366"/>
    <n v="12060786"/>
    <n v="92174405"/>
    <n v="9814961"/>
    <n v="9.6235140828309487E-2"/>
    <n v="21875747"/>
    <n v="0.1918081354244929"/>
  </r>
  <r>
    <n v="6920075"/>
    <s v="Harney District Hospital"/>
    <x v="11"/>
    <x v="2"/>
    <b v="1"/>
    <n v="3"/>
    <x v="7"/>
    <n v="149335"/>
    <n v="413324"/>
    <n v="0"/>
    <n v="223586"/>
    <m/>
    <m/>
    <n v="62040"/>
    <n v="8793"/>
    <m/>
    <m/>
    <n v="857078"/>
    <n v="30047893"/>
    <n v="22049603"/>
    <n v="23953384"/>
    <n v="541595"/>
    <n v="24382161"/>
    <n v="-428777"/>
    <n v="-1.790047702654456E-2"/>
    <n v="112818"/>
    <n v="4.6057602253914975E-3"/>
  </r>
  <r>
    <n v="6920004"/>
    <s v="Hillsboro Medical Center"/>
    <x v="12"/>
    <x v="0"/>
    <b v="0"/>
    <n v="3"/>
    <x v="7"/>
    <n v="3101500"/>
    <n v="10799395"/>
    <n v="0"/>
    <n v="2594377"/>
    <m/>
    <n v="1412988"/>
    <n v="385952"/>
    <n v="435795"/>
    <n v="181899"/>
    <n v="1957"/>
    <n v="18913863"/>
    <n v="430626982"/>
    <n v="165509819"/>
    <n v="189120719"/>
    <n v="9679100"/>
    <n v="190615100"/>
    <n v="-1494381"/>
    <n v="-7.9017307458523357E-3"/>
    <n v="8184719"/>
    <n v="4.1170656196623599E-2"/>
  </r>
  <r>
    <n v="6920231"/>
    <s v="Lake District Hospital"/>
    <x v="13"/>
    <x v="2"/>
    <b v="1"/>
    <n v="3"/>
    <x v="7"/>
    <n v="395282"/>
    <n v="254575"/>
    <n v="0"/>
    <n v="382084"/>
    <m/>
    <n v="210496"/>
    <n v="0"/>
    <n v="78578"/>
    <n v="203330"/>
    <n v="12425"/>
    <n v="1536770"/>
    <n v="31423382"/>
    <n v="24707173"/>
    <n v="25359072"/>
    <n v="1258572"/>
    <n v="27013744"/>
    <n v="-1654672"/>
    <n v="-6.5249706298400822E-2"/>
    <n v="-396100"/>
    <n v="-1.4881106682469718E-2"/>
  </r>
  <r>
    <n v="6920614"/>
    <s v="Lower Umpqua Hospital"/>
    <x v="14"/>
    <x v="1"/>
    <b v="1"/>
    <n v="3"/>
    <x v="7"/>
    <n v="95098"/>
    <n v="345873"/>
    <n v="0"/>
    <n v="40681"/>
    <m/>
    <m/>
    <n v="1432214"/>
    <n v="144611"/>
    <m/>
    <m/>
    <n v="2058477"/>
    <n v="38768709"/>
    <n v="22161415"/>
    <n v="24121772"/>
    <n v="1816016"/>
    <n v="25542968"/>
    <n v="-1421196"/>
    <n v="-5.891756210945033E-2"/>
    <n v="394820"/>
    <n v="1.5221806886539438E-2"/>
  </r>
  <r>
    <n v="6920620"/>
    <s v="Mercy Medical Center"/>
    <x v="15"/>
    <x v="0"/>
    <b v="0"/>
    <n v="3"/>
    <x v="7"/>
    <n v="1292181"/>
    <n v="0"/>
    <n v="0"/>
    <n v="777935"/>
    <n v="0"/>
    <n v="700"/>
    <n v="161154"/>
    <n v="400250"/>
    <n v="463380"/>
    <n v="0"/>
    <n v="3095600"/>
    <n v="649924000"/>
    <n v="223145000"/>
    <n v="233332000"/>
    <n v="12093000"/>
    <n v="208911000"/>
    <n v="24421000"/>
    <n v="0.10466202664015223"/>
    <n v="36514000"/>
    <n v="0.14877864928185799"/>
  </r>
  <r>
    <n v="6920570"/>
    <s v="Oregon Health &amp; Science University Hospital"/>
    <x v="16"/>
    <x v="0"/>
    <b v="0"/>
    <n v="3"/>
    <x v="7"/>
    <n v="16556776"/>
    <n v="102914747"/>
    <n v="3597"/>
    <n v="7581296"/>
    <n v="34366530"/>
    <n v="157567558"/>
    <n v="0"/>
    <n v="306474"/>
    <n v="1294305"/>
    <m/>
    <n v="320591283"/>
    <n v="3599680109"/>
    <n v="1668731483"/>
    <n v="1750236608"/>
    <n v="18754819"/>
    <n v="1672671477"/>
    <n v="77565131"/>
    <n v="4.4316940147100387E-2"/>
    <n v="96319949"/>
    <n v="5.4449076196681871E-2"/>
  </r>
  <r>
    <n v="6920125"/>
    <s v="PeaceHealth Cottage Grove Community Medical Center"/>
    <x v="17"/>
    <x v="1"/>
    <b v="1"/>
    <n v="3"/>
    <x v="7"/>
    <n v="293298"/>
    <n v="0"/>
    <n v="0"/>
    <n v="0"/>
    <n v="0"/>
    <n v="0"/>
    <n v="0"/>
    <n v="6800"/>
    <n v="0"/>
    <n v="0"/>
    <n v="300098"/>
    <n v="45560079"/>
    <n v="31447210"/>
    <n v="34421940"/>
    <n v="993562"/>
    <n v="36083623"/>
    <n v="-1661683"/>
    <n v="-4.8273949696036891E-2"/>
    <n v="-668121"/>
    <n v="-1.8865213318167845E-2"/>
  </r>
  <r>
    <n v="6920163"/>
    <s v="PeaceHealth Peace Harbor Medical Center"/>
    <x v="18"/>
    <x v="1"/>
    <b v="1"/>
    <n v="3"/>
    <x v="7"/>
    <n v="835096"/>
    <n v="0"/>
    <n v="0"/>
    <n v="0"/>
    <n v="0"/>
    <n v="0"/>
    <n v="0"/>
    <n v="1469"/>
    <n v="0"/>
    <n v="0"/>
    <n v="836565"/>
    <n v="105072715"/>
    <n v="68929387"/>
    <n v="72162024"/>
    <n v="670828"/>
    <n v="75087294"/>
    <n v="-2925271"/>
    <n v="-4.0537540909329262E-2"/>
    <n v="-2254443"/>
    <n v="-3.0953655364202956E-2"/>
  </r>
  <r>
    <n v="6920051"/>
    <s v="PeaceHealth Sacred Heart Medical Center - RiverBend"/>
    <x v="19"/>
    <x v="0"/>
    <b v="0"/>
    <n v="3"/>
    <x v="7"/>
    <n v="4690175"/>
    <n v="50809925"/>
    <n v="0"/>
    <n v="700027"/>
    <m/>
    <m/>
    <n v="0"/>
    <n v="734301"/>
    <n v="378547"/>
    <m/>
    <n v="57312975"/>
    <n v="1605469504"/>
    <n v="648223262"/>
    <n v="665968302"/>
    <n v="6134574"/>
    <n v="595194841"/>
    <n v="70773461"/>
    <n v="0.10627151590767454"/>
    <n v="76908035"/>
    <n v="0.11442896280658083"/>
  </r>
  <r>
    <n v="6920160"/>
    <s v="PeaceHealth Sacred Heart Medical Center - University District"/>
    <x v="20"/>
    <x v="0"/>
    <b v="0"/>
    <n v="3"/>
    <x v="7"/>
    <n v="1096820"/>
    <n v="6810884"/>
    <n v="0"/>
    <m/>
    <m/>
    <m/>
    <n v="91920"/>
    <m/>
    <m/>
    <m/>
    <n v="7999624"/>
    <n v="239791106"/>
    <n v="110057777"/>
    <n v="114186215"/>
    <n v="1001008"/>
    <n v="112489915"/>
    <n v="1696300"/>
    <n v="1.4855558527796022E-2"/>
    <n v="2697308"/>
    <n v="2.3416729128021431E-2"/>
  </r>
  <r>
    <n v="6920172"/>
    <s v="Pioneer Memorial Hospital - Heppner"/>
    <x v="21"/>
    <x v="2"/>
    <b v="1"/>
    <n v="3"/>
    <x v="7"/>
    <n v="66762"/>
    <n v="486383"/>
    <n v="0"/>
    <n v="28600"/>
    <m/>
    <m/>
    <n v="506"/>
    <n v="1242"/>
    <n v="46939"/>
    <n v="1907"/>
    <n v="632339"/>
    <n v="9515574"/>
    <n v="8857424"/>
    <n v="9427837"/>
    <n v="2095530"/>
    <n v="10817454"/>
    <n v="-1389617"/>
    <n v="-0.14739510239729431"/>
    <n v="705913"/>
    <n v="6.1259265629568162E-2"/>
  </r>
  <r>
    <n v="6920060"/>
    <s v="Saint Alphonsus Medical Center - Baker City"/>
    <x v="22"/>
    <x v="2"/>
    <b v="1"/>
    <n v="3"/>
    <x v="7"/>
    <n v="289594"/>
    <n v="398749"/>
    <n v="0"/>
    <n v="25152"/>
    <m/>
    <n v="18621"/>
    <n v="0"/>
    <n v="13620"/>
    <n v="819"/>
    <n v="3284"/>
    <n v="749839"/>
    <n v="58303780"/>
    <n v="30745117"/>
    <n v="31601879"/>
    <n v="155847"/>
    <n v="32690115"/>
    <n v="-1088236"/>
    <n v="-3.4435800478825961E-2"/>
    <n v="-932389"/>
    <n v="-2.9359438393038596E-2"/>
  </r>
  <r>
    <n v="6920340"/>
    <s v="Saint Alphonsus Medical Center - Ontario"/>
    <x v="23"/>
    <x v="2"/>
    <b v="0"/>
    <n v="3"/>
    <x v="7"/>
    <n v="1522610"/>
    <n v="2749900"/>
    <n v="0"/>
    <n v="120361"/>
    <m/>
    <n v="90006"/>
    <n v="0"/>
    <n v="19349"/>
    <n v="3801"/>
    <n v="925"/>
    <n v="4506952"/>
    <n v="165256908"/>
    <n v="68885609"/>
    <n v="73492078"/>
    <n v="2202589"/>
    <n v="73327303"/>
    <n v="164775"/>
    <n v="2.2420783910886287E-3"/>
    <n v="2367364"/>
    <n v="3.1275175568181046E-2"/>
  </r>
  <r>
    <n v="6920130"/>
    <s v="Salem Health West Valley Hospital"/>
    <x v="24"/>
    <x v="1"/>
    <b v="1"/>
    <n v="3"/>
    <x v="7"/>
    <n v="388577"/>
    <n v="1709306"/>
    <n v="0"/>
    <n v="101518"/>
    <m/>
    <n v="85039"/>
    <n v="964801"/>
    <n v="22438"/>
    <n v="5452"/>
    <m/>
    <n v="3277131"/>
    <n v="55917678"/>
    <n v="27179718"/>
    <n v="27626498"/>
    <n v="-33019"/>
    <n v="24728023"/>
    <n v="2898475"/>
    <n v="0.10491648271887374"/>
    <n v="2865456"/>
    <n v="0.10384540492338788"/>
  </r>
  <r>
    <n v="6920708"/>
    <s v="Salem Hospital"/>
    <x v="25"/>
    <x v="0"/>
    <b v="0"/>
    <n v="3"/>
    <x v="7"/>
    <n v="8370807"/>
    <n v="39045657"/>
    <n v="2718892"/>
    <n v="2563708"/>
    <n v="234061"/>
    <n v="1366183"/>
    <n v="11005233"/>
    <n v="1021494"/>
    <n v="2969306"/>
    <n v="110685"/>
    <n v="69406026"/>
    <n v="1534625270"/>
    <n v="690271777"/>
    <n v="730268746"/>
    <n v="57852593"/>
    <n v="681771771"/>
    <n v="48496975"/>
    <n v="6.6409763892593038E-2"/>
    <n v="106349568"/>
    <n v="0.1349406020841164"/>
  </r>
  <r>
    <n v="6920065"/>
    <s v="Southern Coos Hospital &amp; Health Center"/>
    <x v="26"/>
    <x v="1"/>
    <b v="1"/>
    <n v="3"/>
    <x v="7"/>
    <n v="28865"/>
    <n v="661549"/>
    <n v="0"/>
    <n v="30849"/>
    <m/>
    <n v="105058"/>
    <n v="14586"/>
    <n v="1000"/>
    <n v="2950"/>
    <n v="19091"/>
    <n v="863948"/>
    <n v="25038263"/>
    <n v="16884812"/>
    <n v="17112827"/>
    <n v="929631"/>
    <n v="17846336"/>
    <n v="-733509"/>
    <n v="-4.2863110811556734E-2"/>
    <n v="196122"/>
    <n v="1.087002668926817E-2"/>
  </r>
  <r>
    <n v="6920380"/>
    <s v="St. Anthony Hospital"/>
    <x v="27"/>
    <x v="2"/>
    <b v="1"/>
    <n v="3"/>
    <x v="7"/>
    <n v="670118"/>
    <n v="663572"/>
    <n v="0"/>
    <n v="327892"/>
    <m/>
    <n v="246715"/>
    <n v="482950"/>
    <n v="275942"/>
    <n v="224461"/>
    <n v="12886"/>
    <n v="2904536"/>
    <n v="133179036"/>
    <n v="68524790"/>
    <n v="75494256"/>
    <n v="3629563"/>
    <n v="62774097"/>
    <n v="12720159"/>
    <n v="0.16849174591507995"/>
    <n v="16349722"/>
    <n v="0.20663464183901437"/>
  </r>
  <r>
    <n v="6920140"/>
    <s v="Wallowa Memorial Hospital"/>
    <x v="28"/>
    <x v="2"/>
    <b v="1"/>
    <n v="3"/>
    <x v="7"/>
    <n v="210337"/>
    <n v="388507"/>
    <n v="0"/>
    <n v="24562"/>
    <m/>
    <n v="1347"/>
    <n v="1055262"/>
    <m/>
    <n v="636"/>
    <m/>
    <n v="1680651"/>
    <n v="31330277"/>
    <n v="21345395"/>
    <n v="22115714"/>
    <n v="483601"/>
    <n v="20982874"/>
    <n v="1132840"/>
    <n v="5.1223306649742353E-2"/>
    <n v="1616441"/>
    <n v="7.1526105990380687E-2"/>
  </r>
  <r>
    <n v="6920025"/>
    <s v="Asante Ashland Community Hospital"/>
    <x v="29"/>
    <x v="1"/>
    <b v="0"/>
    <n v="4"/>
    <x v="7"/>
    <n v="862745"/>
    <m/>
    <n v="287956"/>
    <n v="219291"/>
    <m/>
    <n v="169759"/>
    <n v="488180"/>
    <n v="182373"/>
    <n v="4826"/>
    <n v="11978"/>
    <n v="2227108"/>
    <n v="144235266"/>
    <n v="60962770"/>
    <n v="62273342"/>
    <n v="3153796"/>
    <n v="52326694"/>
    <n v="9946648"/>
    <n v="0.15972561742390509"/>
    <n v="13100444"/>
    <n v="0.20022951332518932"/>
  </r>
  <r>
    <n v="6920280"/>
    <s v="Asante Rogue Regional Medical Center"/>
    <x v="30"/>
    <x v="0"/>
    <b v="0"/>
    <n v="4"/>
    <x v="7"/>
    <n v="5298883"/>
    <n v="35902732"/>
    <n v="3618566"/>
    <n v="2850723"/>
    <m/>
    <n v="1838966"/>
    <n v="3265852"/>
    <n v="712055"/>
    <n v="59973"/>
    <n v="98059"/>
    <n v="53645809"/>
    <n v="1480866109"/>
    <n v="475451494"/>
    <n v="487911098"/>
    <n v="56728086"/>
    <n v="462200693"/>
    <n v="25710405"/>
    <n v="5.2694855897702904E-2"/>
    <n v="82438491"/>
    <n v="0.15136349609395713"/>
  </r>
  <r>
    <n v="6920005"/>
    <s v="Asante Three Rivers Medical Center"/>
    <x v="31"/>
    <x v="0"/>
    <b v="0"/>
    <n v="4"/>
    <x v="7"/>
    <n v="2607836"/>
    <n v="15059776"/>
    <n v="1160354"/>
    <n v="697099"/>
    <m/>
    <n v="538576"/>
    <n v="128150"/>
    <n v="127596"/>
    <n v="42680"/>
    <n v="33339"/>
    <n v="20395406"/>
    <n v="581898298"/>
    <n v="167302113"/>
    <n v="173157995"/>
    <n v="14377901"/>
    <n v="165888248"/>
    <n v="7269747"/>
    <n v="4.1983317027896982E-2"/>
    <n v="21647648"/>
    <n v="0.11543202374440358"/>
  </r>
  <r>
    <n v="6920207"/>
    <s v="Sky Lakes Medical Center"/>
    <x v="32"/>
    <x v="0"/>
    <b v="0"/>
    <n v="4"/>
    <x v="7"/>
    <n v="3298414"/>
    <n v="11613864"/>
    <n v="0"/>
    <n v="734965"/>
    <n v="0"/>
    <n v="2518010"/>
    <n v="5495402"/>
    <n v="956370"/>
    <n v="1168734"/>
    <n v="3612"/>
    <n v="25789371"/>
    <n v="606658307"/>
    <n v="220269111"/>
    <n v="243687111"/>
    <n v="4057000"/>
    <n v="235720000"/>
    <n v="7967111"/>
    <n v="3.2694018847800287E-2"/>
    <n v="12024111"/>
    <n v="4.8534396847883098E-2"/>
  </r>
  <r>
    <n v="6920770"/>
    <s v="Adventist Health Columbia Gorge Medical Center"/>
    <x v="33"/>
    <x v="1"/>
    <b v="0"/>
    <n v="5"/>
    <x v="7"/>
    <n v="3497254"/>
    <n v="8694274"/>
    <n v="0"/>
    <n v="374530"/>
    <n v="3862"/>
    <n v="303972"/>
    <n v="7797"/>
    <n v="866737"/>
    <n v="299035"/>
    <n v="25472"/>
    <n v="14072933"/>
    <n v="260084782"/>
    <n v="115113365"/>
    <n v="122573056"/>
    <n v="53554"/>
    <n v="125945023"/>
    <n v="-3371967"/>
    <n v="-2.7509855020666205E-2"/>
    <n v="-3318413"/>
    <n v="-2.7061116669538528E-2"/>
  </r>
  <r>
    <n v="6920510"/>
    <s v="Adventist Health Portland Medical Center"/>
    <x v="34"/>
    <x v="0"/>
    <b v="0"/>
    <n v="5"/>
    <x v="7"/>
    <n v="9300365"/>
    <n v="12029634"/>
    <n v="0"/>
    <n v="4709214"/>
    <n v="170173"/>
    <n v="437361"/>
    <n v="122048"/>
    <n v="107792"/>
    <n v="31346"/>
    <n v="160898"/>
    <n v="27068831"/>
    <n v="878046517"/>
    <n v="296352073"/>
    <n v="362584001"/>
    <n v="2382721"/>
    <n v="365573696"/>
    <n v="-2989695"/>
    <n v="-8.2455237731242307E-3"/>
    <n v="-606974"/>
    <n v="-1.6630940943706096E-3"/>
  </r>
  <r>
    <n v="6920780"/>
    <s v="Adventist Health Tillamook Medical Center"/>
    <x v="35"/>
    <x v="2"/>
    <b v="1"/>
    <n v="5"/>
    <x v="7"/>
    <n v="2523833"/>
    <n v="0"/>
    <n v="0"/>
    <n v="478158"/>
    <m/>
    <m/>
    <n v="121410"/>
    <n v="67440"/>
    <n v="681479"/>
    <m/>
    <n v="3872320"/>
    <n v="139219892"/>
    <n v="82557102"/>
    <n v="83718635"/>
    <n v="487794"/>
    <n v="76658743"/>
    <n v="7059892"/>
    <n v="8.4328799675245536E-2"/>
    <n v="7547686"/>
    <n v="8.9633132406077926E-2"/>
  </r>
  <r>
    <n v="6920015"/>
    <s v="Columbia Memorial Hospital"/>
    <x v="36"/>
    <x v="1"/>
    <b v="1"/>
    <n v="5"/>
    <x v="7"/>
    <n v="978721"/>
    <n v="935238"/>
    <n v="0"/>
    <n v="257686"/>
    <m/>
    <n v="57528"/>
    <n v="0"/>
    <n v="136725"/>
    <n v="124390"/>
    <n v="126603"/>
    <n v="2616891"/>
    <n v="231786656"/>
    <n v="112822216"/>
    <n v="114416599"/>
    <n v="2512453"/>
    <n v="102309502"/>
    <n v="12107097"/>
    <n v="0.10581591400038032"/>
    <n v="14619550"/>
    <n v="0.12502923567703261"/>
  </r>
  <r>
    <n v="6920110"/>
    <s v="Good Samaritan Regional Medical Center"/>
    <x v="37"/>
    <x v="0"/>
    <b v="0"/>
    <n v="5"/>
    <x v="7"/>
    <n v="4534007"/>
    <n v="23492484"/>
    <n v="2544419"/>
    <n v="1200887"/>
    <n v="747644"/>
    <n v="5111484"/>
    <n v="4090904"/>
    <n v="1212117"/>
    <n v="472664"/>
    <n v="162358"/>
    <n v="43568968"/>
    <n v="798187552"/>
    <n v="392186200"/>
    <n v="413946003"/>
    <n v="1851467"/>
    <n v="428068311"/>
    <n v="-14122308"/>
    <n v="-3.4116304778041305E-2"/>
    <n v="-12270841"/>
    <n v="-2.951158168422718E-2"/>
  </r>
  <r>
    <n v="6920045"/>
    <s v="Kaiser Sunnyside Medical Center"/>
    <x v="38"/>
    <x v="0"/>
    <b v="0"/>
    <n v="5"/>
    <x v="7"/>
    <n v="8404632"/>
    <n v="12784998"/>
    <n v="0"/>
    <n v="4230007"/>
    <n v="5743662"/>
    <n v="2937836"/>
    <n v="0"/>
    <n v="5841418"/>
    <m/>
    <n v="2299082"/>
    <n v="42241635"/>
    <m/>
    <m/>
    <n v="659673905"/>
    <n v="2269246"/>
    <n v="587049944"/>
    <n v="72623961"/>
    <n v="0.11009069852475065"/>
    <n v="74893207"/>
    <n v="0.11314144860757083"/>
  </r>
  <r>
    <n v="6920434"/>
    <s v="Kaiser Westside Medical Center"/>
    <x v="39"/>
    <x v="0"/>
    <b v="0"/>
    <n v="5"/>
    <x v="7"/>
    <n v="3432329"/>
    <n v="3836346"/>
    <n v="0"/>
    <n v="1410002"/>
    <n v="1914554"/>
    <n v="979279"/>
    <n v="0"/>
    <n v="1335395"/>
    <m/>
    <n v="766361"/>
    <n v="13674266"/>
    <m/>
    <m/>
    <n v="202300001"/>
    <n v="744037"/>
    <n v="179247637"/>
    <n v="23052364"/>
    <n v="0.11395137857661207"/>
    <n v="23796401"/>
    <n v="0.11719822573662567"/>
  </r>
  <r>
    <n v="6920741"/>
    <s v="McKenzie-Willamette Medical Center"/>
    <x v="40"/>
    <x v="0"/>
    <b v="0"/>
    <n v="5"/>
    <x v="7"/>
    <n v="1711145"/>
    <n v="8517440"/>
    <n v="0"/>
    <n v="25980"/>
    <n v="0"/>
    <n v="2454569"/>
    <n v="12812395"/>
    <n v="1248149"/>
    <n v="0"/>
    <n v="25915"/>
    <n v="26795593"/>
    <n v="741675861"/>
    <n v="202407667"/>
    <n v="203813167"/>
    <n v="0"/>
    <n v="151978060"/>
    <n v="51835107"/>
    <n v="0.25432658627006172"/>
    <n v="51835107"/>
    <n v="0.25432658627006172"/>
  </r>
  <r>
    <n v="6920190"/>
    <s v="Providence Hood River Memorial Hospital"/>
    <x v="41"/>
    <x v="1"/>
    <b v="1"/>
    <n v="5"/>
    <x v="7"/>
    <n v="3097831"/>
    <n v="2854008"/>
    <n v="607645"/>
    <n v="629485"/>
    <m/>
    <n v="830375"/>
    <n v="0"/>
    <n v="670977"/>
    <n v="286218"/>
    <n v="48694"/>
    <n v="9025233"/>
    <n v="158738927"/>
    <n v="86483474"/>
    <n v="88543879"/>
    <n v="204654"/>
    <n v="91748387"/>
    <n v="-3204508"/>
    <n v="-3.6191186067192745E-2"/>
    <n v="-2999854"/>
    <n v="-3.3801730559309642E-2"/>
  </r>
  <r>
    <n v="6920290"/>
    <s v="Providence Medford Medical Center"/>
    <x v="42"/>
    <x v="0"/>
    <b v="0"/>
    <n v="5"/>
    <x v="7"/>
    <n v="4700833"/>
    <n v="20954474"/>
    <n v="3646129"/>
    <n v="518351"/>
    <m/>
    <n v="225004"/>
    <n v="52724"/>
    <n v="800244"/>
    <n v="79012"/>
    <n v="83946"/>
    <n v="31060717"/>
    <n v="619148517"/>
    <n v="206246968"/>
    <n v="211924322"/>
    <n v="-555712"/>
    <n v="242018776"/>
    <n v="-30094454"/>
    <n v="-0.14200566370102627"/>
    <n v="-30650166"/>
    <n v="-0.14500812585179984"/>
  </r>
  <r>
    <n v="6920296"/>
    <s v="Providence Milwaukie Hospital"/>
    <x v="43"/>
    <x v="0"/>
    <b v="0"/>
    <n v="5"/>
    <x v="7"/>
    <n v="3258649"/>
    <n v="8861653"/>
    <n v="287527"/>
    <n v="837576"/>
    <m/>
    <n v="3755429"/>
    <n v="1017897"/>
    <n v="672845"/>
    <n v="61096"/>
    <n v="48600"/>
    <n v="18801272"/>
    <n v="242289142"/>
    <n v="106159895"/>
    <n v="108869104"/>
    <n v="265128"/>
    <n v="111916684"/>
    <n v="-3047580"/>
    <n v="-2.7993065874777477E-2"/>
    <n v="-2782452"/>
    <n v="-2.5495684983608078E-2"/>
  </r>
  <r>
    <n v="6920315"/>
    <s v="Providence Newberg Medical Center"/>
    <x v="44"/>
    <x v="1"/>
    <b v="0"/>
    <n v="5"/>
    <x v="7"/>
    <n v="3178146"/>
    <n v="2506471"/>
    <n v="519240"/>
    <n v="806300"/>
    <m/>
    <n v="204501"/>
    <n v="0"/>
    <n v="817431"/>
    <n v="55855"/>
    <n v="55791"/>
    <n v="8143735"/>
    <n v="239546262"/>
    <n v="114275285"/>
    <n v="118608126"/>
    <n v="102258"/>
    <n v="105638179"/>
    <n v="12969947"/>
    <n v="0.10935125136367133"/>
    <n v="13072205"/>
    <n v="0.11011846276228034"/>
  </r>
  <r>
    <n v="6920520"/>
    <s v="Providence Portland Medical Center"/>
    <x v="45"/>
    <x v="0"/>
    <b v="0"/>
    <n v="5"/>
    <x v="7"/>
    <n v="12904051"/>
    <n v="44372833"/>
    <n v="1372988"/>
    <n v="442872"/>
    <n v="11936883"/>
    <n v="7401270"/>
    <n v="3421025"/>
    <n v="1204096"/>
    <n v="88523"/>
    <n v="225811"/>
    <n v="83370352"/>
    <n v="1606387414"/>
    <n v="757863724"/>
    <n v="834846285"/>
    <n v="2084543"/>
    <n v="841157493"/>
    <n v="-6311208"/>
    <n v="-7.5597246024757718E-3"/>
    <n v="-4226665"/>
    <n v="-5.0501963347441663E-3"/>
  </r>
  <r>
    <n v="6920725"/>
    <s v="Providence Seaside Hospital"/>
    <x v="46"/>
    <x v="1"/>
    <b v="1"/>
    <n v="5"/>
    <x v="7"/>
    <n v="1886182"/>
    <n v="1390020"/>
    <n v="502163"/>
    <n v="514800"/>
    <m/>
    <n v="50246"/>
    <n v="2632224"/>
    <n v="673180"/>
    <n v="63515"/>
    <n v="30895"/>
    <n v="7743225"/>
    <n v="135846340"/>
    <n v="65233203"/>
    <n v="68032489"/>
    <n v="38653"/>
    <n v="68879125"/>
    <n v="-846636"/>
    <n v="-1.2444583645910706E-2"/>
    <n v="-807983"/>
    <n v="-1.1869684807109598E-2"/>
  </r>
  <r>
    <n v="6920540"/>
    <s v="Providence St. Vincent Medical Center"/>
    <x v="47"/>
    <x v="0"/>
    <b v="0"/>
    <n v="5"/>
    <x v="7"/>
    <n v="13334156"/>
    <n v="41214674"/>
    <n v="2164665"/>
    <n v="724461"/>
    <n v="1261364"/>
    <n v="5133962"/>
    <n v="1020776"/>
    <n v="1196887"/>
    <n v="99369"/>
    <n v="238680"/>
    <n v="66388994"/>
    <n v="1846152578"/>
    <n v="906433775"/>
    <n v="929618207"/>
    <n v="16357550"/>
    <n v="858645038"/>
    <n v="70973169"/>
    <n v="7.6346578052768274E-2"/>
    <n v="87330718"/>
    <n v="9.2318135379023253E-2"/>
  </r>
  <r>
    <n v="6920350"/>
    <s v="Providence Willamette Falls Medical Center"/>
    <x v="48"/>
    <x v="0"/>
    <b v="0"/>
    <n v="5"/>
    <x v="7"/>
    <n v="2971702"/>
    <n v="13072563"/>
    <n v="586909"/>
    <n v="411657"/>
    <m/>
    <n v="4404"/>
    <n v="53696"/>
    <n v="668175"/>
    <n v="49491"/>
    <n v="54936"/>
    <n v="17873533"/>
    <n v="278527752"/>
    <n v="130949877"/>
    <n v="134456440"/>
    <n v="-231927"/>
    <n v="134435337"/>
    <n v="21103"/>
    <n v="1.5695045919704553E-4"/>
    <n v="-210824"/>
    <n v="-1.5706818023619874E-3"/>
  </r>
  <r>
    <n v="6920010"/>
    <s v="Samaritan Albany General Hospital"/>
    <x v="49"/>
    <x v="0"/>
    <b v="0"/>
    <n v="5"/>
    <x v="7"/>
    <n v="1912193"/>
    <n v="12870660"/>
    <n v="811424"/>
    <n v="863988"/>
    <m/>
    <n v="1349697"/>
    <n v="397018"/>
    <n v="984473"/>
    <n v="564560"/>
    <n v="71177"/>
    <n v="19825190"/>
    <n v="349889763"/>
    <n v="165940803"/>
    <n v="183612771"/>
    <n v="529475"/>
    <n v="188618118"/>
    <n v="-5005347"/>
    <n v="-2.7260342364747604E-2"/>
    <n v="-4475871"/>
    <n v="-2.4306595022198219E-2"/>
  </r>
  <r>
    <n v="6920241"/>
    <s v="Samaritan Lebanon Community Hospital"/>
    <x v="50"/>
    <x v="1"/>
    <b v="1"/>
    <n v="5"/>
    <x v="7"/>
    <n v="2336654"/>
    <n v="4286223"/>
    <n v="0"/>
    <n v="168349"/>
    <m/>
    <n v="1439482"/>
    <n v="1335172"/>
    <n v="484560"/>
    <n v="463791"/>
    <n v="46633"/>
    <n v="10560864"/>
    <n v="228379082"/>
    <n v="111772503"/>
    <n v="121716107"/>
    <n v="930717"/>
    <n v="122324611"/>
    <n v="-608505"/>
    <n v="-4.9993794165631667E-3"/>
    <n v="322213"/>
    <n v="2.6271613849535966E-3"/>
  </r>
  <r>
    <n v="6920243"/>
    <s v="Samaritan North Lincoln Hospital"/>
    <x v="51"/>
    <x v="1"/>
    <b v="1"/>
    <n v="5"/>
    <x v="7"/>
    <n v="1341613"/>
    <n v="515129"/>
    <n v="0"/>
    <n v="28412"/>
    <m/>
    <n v="253836"/>
    <n v="518204"/>
    <n v="167473"/>
    <n v="526583"/>
    <n v="21820"/>
    <n v="3373070"/>
    <n v="107222829"/>
    <n v="59563352"/>
    <n v="67437579"/>
    <n v="6479099"/>
    <n v="63074934"/>
    <n v="4362645"/>
    <n v="6.4691601695843801E-2"/>
    <n v="10841744"/>
    <n v="0.14667520637223441"/>
  </r>
  <r>
    <n v="6920325"/>
    <s v="Samaritan Pacific Communities Hospital"/>
    <x v="52"/>
    <x v="1"/>
    <b v="1"/>
    <n v="5"/>
    <x v="7"/>
    <n v="1953873"/>
    <n v="1867816"/>
    <n v="46668"/>
    <n v="319079"/>
    <m/>
    <n v="352831"/>
    <n v="1206066"/>
    <n v="222497"/>
    <n v="295343"/>
    <n v="34227"/>
    <n v="6298400"/>
    <n v="175803096"/>
    <n v="87908094"/>
    <n v="92514920"/>
    <n v="31263"/>
    <n v="92415307"/>
    <n v="99613"/>
    <n v="1.0767236246866992E-3"/>
    <n v="130876"/>
    <n v="1.4141696151855339E-3"/>
  </r>
  <r>
    <n v="6920743"/>
    <s v="Santiam Memorial Hospital"/>
    <x v="53"/>
    <x v="1"/>
    <b v="0"/>
    <n v="5"/>
    <x v="7"/>
    <n v="439263"/>
    <n v="985438"/>
    <n v="77193"/>
    <n v="155430"/>
    <m/>
    <m/>
    <n v="295203"/>
    <n v="41043"/>
    <n v="54041"/>
    <n v="28815"/>
    <n v="2076426"/>
    <n v="100029075"/>
    <n v="48671431"/>
    <n v="49033589"/>
    <n v="74306"/>
    <n v="49100611"/>
    <n v="-67022"/>
    <n v="-1.3668589505043166E-3"/>
    <n v="7284"/>
    <n v="1.4832645545079869E-4"/>
  </r>
  <r>
    <n v="6920560"/>
    <s v="Shriners Children's Portland"/>
    <x v="54"/>
    <x v="0"/>
    <b v="0"/>
    <n v="5"/>
    <x v="7"/>
    <n v="1745067"/>
    <n v="12135320"/>
    <n v="0"/>
    <n v="560374"/>
    <n v="3692553"/>
    <n v="1356679"/>
    <n v="0"/>
    <n v="55090"/>
    <n v="24058"/>
    <n v="20778"/>
    <n v="19589919"/>
    <n v="60107819"/>
    <n v="17313303"/>
    <n v="22012892"/>
    <n v="9368000"/>
    <n v="45527151"/>
    <n v="-23514259"/>
    <n v="-1.0682039870090672"/>
    <n v="-14146259"/>
    <n v="-0.45079212534812585"/>
  </r>
  <r>
    <n v="6920070"/>
    <s v="St. Charles Medical Center - Bend"/>
    <x v="55"/>
    <x v="0"/>
    <b v="0"/>
    <n v="5"/>
    <x v="7"/>
    <n v="7436155"/>
    <n v="40698328"/>
    <n v="6829339"/>
    <n v="420655"/>
    <n v="1757"/>
    <n v="264112"/>
    <n v="0"/>
    <n v="571097"/>
    <n v="148245"/>
    <n v="187405"/>
    <n v="56557093"/>
    <n v="1268241236"/>
    <n v="530004040"/>
    <n v="598495312"/>
    <n v="57984665"/>
    <n v="586713223"/>
    <n v="11782089"/>
    <n v="1.9686184275408327E-2"/>
    <n v="69766754"/>
    <n v="0.10627400140796678"/>
  </r>
  <r>
    <n v="6920242"/>
    <s v="St. Charles Medical Center - Madras"/>
    <x v="56"/>
    <x v="1"/>
    <b v="1"/>
    <n v="5"/>
    <x v="7"/>
    <n v="844456"/>
    <n v="5084061"/>
    <n v="564279"/>
    <n v="55449"/>
    <m/>
    <n v="24010"/>
    <n v="0"/>
    <n v="80008"/>
    <n v="41524"/>
    <n v="18938"/>
    <n v="6712725"/>
    <n v="53955305"/>
    <n v="26718353"/>
    <n v="33052311"/>
    <n v="26846"/>
    <n v="34798460"/>
    <n v="-1746149"/>
    <n v="-5.2829861125293177E-2"/>
    <n v="-1719303"/>
    <n v="-5.1975417632317535E-2"/>
  </r>
  <r>
    <n v="6920610"/>
    <s v="St. Charles Medical Center - Prineville"/>
    <x v="57"/>
    <x v="1"/>
    <b v="1"/>
    <n v="5"/>
    <x v="7"/>
    <n v="989263"/>
    <n v="1677015"/>
    <n v="369904"/>
    <n v="34323"/>
    <m/>
    <n v="16488"/>
    <n v="0"/>
    <n v="70609"/>
    <n v="40767"/>
    <n v="13919"/>
    <n v="3212288"/>
    <n v="70339083"/>
    <n v="35554279"/>
    <n v="44608601"/>
    <n v="48042"/>
    <n v="39756404"/>
    <n v="4852197"/>
    <n v="0.10877267816580932"/>
    <n v="4900239"/>
    <n v="0.10973146817148795"/>
  </r>
  <r>
    <n v="6920612"/>
    <s v="St. Charles Medical Center - Redmond"/>
    <x v="58"/>
    <x v="1"/>
    <b v="0"/>
    <n v="5"/>
    <x v="7"/>
    <n v="2134515"/>
    <n v="3074234"/>
    <n v="1282713"/>
    <n v="100477"/>
    <m/>
    <n v="49670"/>
    <n v="0"/>
    <n v="269313"/>
    <n v="25368"/>
    <n v="34426"/>
    <n v="6970716"/>
    <n v="201949966"/>
    <n v="89231839"/>
    <n v="108923210"/>
    <n v="202101"/>
    <n v="99846998"/>
    <n v="9076212"/>
    <n v="8.3326703280228342E-2"/>
    <n v="9278313"/>
    <n v="8.5024389987763696E-2"/>
  </r>
  <r>
    <n v="6920270"/>
    <s v="Willamette Valley Medical Center"/>
    <x v="59"/>
    <x v="1"/>
    <b v="0"/>
    <n v="5"/>
    <x v="7"/>
    <n v="702239"/>
    <n v="5038434"/>
    <n v="52707"/>
    <n v="89771"/>
    <m/>
    <n v="773963"/>
    <n v="3481152"/>
    <n v="1200259"/>
    <n v="6254"/>
    <n v="665"/>
    <n v="11345444"/>
    <n v="383979960"/>
    <n v="111909825"/>
    <n v="113754199"/>
    <n v="-33736"/>
    <n v="100161115"/>
    <n v="13593084"/>
    <n v="0.11949522847943397"/>
    <n v="13559348"/>
    <n v="0.11923402035392698"/>
  </r>
  <r>
    <n v="6920003"/>
    <s v="Legacy Emanuel Medical Center"/>
    <x v="0"/>
    <x v="0"/>
    <b v="0"/>
    <n v="1"/>
    <x v="8"/>
    <n v="14555897"/>
    <n v="102317247"/>
    <n v="1141685"/>
    <n v="663755"/>
    <n v="3707108"/>
    <n v="5891329"/>
    <n v="0"/>
    <n v="602081"/>
    <n v="214162"/>
    <m/>
    <n v="129093264"/>
    <n v="1674267000"/>
    <n v="716650000"/>
    <n v="762942000"/>
    <n v="-1862000"/>
    <n v="776633000"/>
    <n v="-13691000"/>
    <n v="-1.7945007615257778E-2"/>
    <n v="-15553000"/>
    <n v="-2.0435433857150364E-2"/>
  </r>
  <r>
    <n v="6920418"/>
    <s v="Legacy Good Samaritan Medical Center"/>
    <x v="1"/>
    <x v="0"/>
    <b v="0"/>
    <n v="1"/>
    <x v="8"/>
    <n v="4098243"/>
    <n v="23721169"/>
    <n v="354724"/>
    <n v="115975"/>
    <m/>
    <n v="5160695"/>
    <n v="0"/>
    <n v="454020"/>
    <n v="129402"/>
    <m/>
    <n v="34034228"/>
    <n v="806943000"/>
    <n v="320775000"/>
    <n v="332026000"/>
    <n v="-365000"/>
    <n v="314174000"/>
    <n v="17852000"/>
    <n v="5.3766873678567341E-2"/>
    <n v="17487000"/>
    <n v="5.2725523953675593E-2"/>
  </r>
  <r>
    <n v="6920805"/>
    <s v="Legacy Meridian Park Medical Center"/>
    <x v="2"/>
    <x v="0"/>
    <b v="0"/>
    <n v="1"/>
    <x v="8"/>
    <n v="2374950"/>
    <n v="7590597"/>
    <n v="0"/>
    <n v="69261"/>
    <m/>
    <n v="441123"/>
    <n v="0"/>
    <n v="186425"/>
    <n v="13066"/>
    <m/>
    <n v="10675422"/>
    <n v="527365000"/>
    <n v="223786000"/>
    <n v="227418000"/>
    <n v="86000"/>
    <n v="199409000"/>
    <n v="28009000"/>
    <n v="0.12316087556833671"/>
    <n v="28095000"/>
    <n v="0.12349233420071735"/>
  </r>
  <r>
    <n v="6920173"/>
    <s v="Legacy Mount Hood Medical Center"/>
    <x v="3"/>
    <x v="0"/>
    <b v="0"/>
    <n v="1"/>
    <x v="8"/>
    <n v="4175277"/>
    <n v="10853005"/>
    <n v="309804"/>
    <n v="26676"/>
    <m/>
    <n v="665525"/>
    <n v="0"/>
    <n v="121377"/>
    <n v="49391"/>
    <m/>
    <n v="16201055"/>
    <n v="409638000"/>
    <n v="143876000"/>
    <n v="148220000"/>
    <n v="-63000"/>
    <n v="137172000"/>
    <n v="11048000"/>
    <n v="7.4537849143165566E-2"/>
    <n v="10985000"/>
    <n v="7.4144319876887355E-2"/>
  </r>
  <r>
    <n v="6920740"/>
    <s v="Legacy Silverton Medical Center"/>
    <x v="4"/>
    <x v="1"/>
    <b v="0"/>
    <n v="1"/>
    <x v="8"/>
    <n v="1351655"/>
    <n v="2614509"/>
    <n v="0"/>
    <n v="704512"/>
    <m/>
    <n v="74931"/>
    <n v="0"/>
    <n v="169771"/>
    <n v="197226"/>
    <m/>
    <n v="5112604"/>
    <n v="222078972"/>
    <n v="106944154"/>
    <n v="113386033"/>
    <n v="948308"/>
    <n v="115829290"/>
    <n v="-2443257"/>
    <n v="-2.1548130182841831E-2"/>
    <n v="-1494949"/>
    <n v="-1.3075240447662177E-2"/>
  </r>
  <r>
    <n v="6920210"/>
    <s v="Grande Ronde Hospital"/>
    <x v="5"/>
    <x v="2"/>
    <b v="1"/>
    <n v="2"/>
    <x v="8"/>
    <n v="1193840"/>
    <n v="0"/>
    <n v="0"/>
    <n v="1347541"/>
    <n v="0"/>
    <n v="234762"/>
    <n v="452903"/>
    <n v="6919"/>
    <n v="0"/>
    <n v="92103"/>
    <n v="3328068"/>
    <n v="131371907"/>
    <n v="84102598"/>
    <n v="85470704"/>
    <n v="644642"/>
    <n v="79750659"/>
    <n v="5720045"/>
    <n v="6.6924042184091523E-2"/>
    <n v="6364687"/>
    <n v="7.3908859403526053E-2"/>
  </r>
  <r>
    <n v="6920327"/>
    <s v="Bay Area Hospital"/>
    <x v="6"/>
    <x v="0"/>
    <b v="0"/>
    <n v="3"/>
    <x v="8"/>
    <n v="594110"/>
    <n v="17830498"/>
    <n v="0"/>
    <n v="571167"/>
    <m/>
    <n v="213121"/>
    <n v="1456267"/>
    <n v="238000"/>
    <m/>
    <n v="228838"/>
    <n v="21132001"/>
    <n v="428688881"/>
    <n v="172301426"/>
    <n v="176048907"/>
    <n v="2418401"/>
    <n v="168307789"/>
    <n v="7741118"/>
    <n v="4.3971406195665842E-2"/>
    <n v="10159519"/>
    <n v="5.692649882969042E-2"/>
  </r>
  <r>
    <n v="6920195"/>
    <s v="Blue Mountain Hospital"/>
    <x v="7"/>
    <x v="2"/>
    <b v="1"/>
    <n v="3"/>
    <x v="8"/>
    <n v="71501"/>
    <n v="557491"/>
    <n v="0"/>
    <n v="31648"/>
    <m/>
    <m/>
    <n v="0"/>
    <m/>
    <m/>
    <m/>
    <n v="660640"/>
    <n v="30545028"/>
    <n v="20613016"/>
    <n v="21222615"/>
    <n v="1027529"/>
    <n v="21181406"/>
    <n v="41209"/>
    <n v="1.9417494027008453E-3"/>
    <n v="1068738"/>
    <n v="4.8032857674988529E-2"/>
  </r>
  <r>
    <n v="6920105"/>
    <s v="Coquille Valley Hospital"/>
    <x v="8"/>
    <x v="1"/>
    <b v="1"/>
    <n v="3"/>
    <x v="8"/>
    <n v="119882"/>
    <n v="2485521"/>
    <n v="0"/>
    <n v="4525"/>
    <m/>
    <n v="10206"/>
    <n v="0"/>
    <n v="8054"/>
    <m/>
    <m/>
    <n v="2628188"/>
    <n v="38140520"/>
    <n v="23223926"/>
    <n v="23745963"/>
    <n v="152417"/>
    <n v="25212527"/>
    <n v="-1466564"/>
    <n v="-6.1760561153068418E-2"/>
    <n v="-1314147"/>
    <n v="-5.4988957410502304E-2"/>
  </r>
  <r>
    <n v="6920165"/>
    <s v="Curry General Hospital"/>
    <x v="9"/>
    <x v="2"/>
    <b v="1"/>
    <n v="3"/>
    <x v="8"/>
    <n v="246436"/>
    <n v="74578"/>
    <n v="0"/>
    <n v="2940"/>
    <m/>
    <n v="35396"/>
    <n v="0"/>
    <n v="1010"/>
    <m/>
    <m/>
    <n v="360360"/>
    <n v="55804699"/>
    <n v="35201290"/>
    <n v="35554017"/>
    <n v="839450"/>
    <n v="37292714"/>
    <n v="-1738697"/>
    <n v="-4.8902969248172438E-2"/>
    <n v="-899247"/>
    <n v="-2.4709022638596097E-2"/>
  </r>
  <r>
    <n v="6920175"/>
    <s v="Good Shepherd Medical Center"/>
    <x v="10"/>
    <x v="2"/>
    <b v="1"/>
    <n v="3"/>
    <x v="8"/>
    <n v="1365386"/>
    <n v="1145958"/>
    <n v="0"/>
    <n v="497601"/>
    <m/>
    <n v="195877"/>
    <n v="8030892"/>
    <n v="962018"/>
    <m/>
    <n v="403442"/>
    <n v="12601174"/>
    <n v="147492211"/>
    <n v="90251824"/>
    <n v="98755062"/>
    <n v="-76814"/>
    <n v="85758387"/>
    <n v="12996675"/>
    <n v="0.13160515255410402"/>
    <n v="12919861"/>
    <n v="0.13092916890863324"/>
  </r>
  <r>
    <n v="6920075"/>
    <s v="Harney District Hospital"/>
    <x v="11"/>
    <x v="2"/>
    <b v="1"/>
    <n v="3"/>
    <x v="8"/>
    <n v="126662"/>
    <n v="862072"/>
    <n v="0"/>
    <n v="136175"/>
    <m/>
    <m/>
    <n v="175125"/>
    <n v="38741"/>
    <m/>
    <m/>
    <n v="1338775"/>
    <n v="27836838"/>
    <n v="21504115"/>
    <n v="22278655"/>
    <n v="437396"/>
    <n v="26027519"/>
    <n v="-3748864"/>
    <n v="-0.1682715585837655"/>
    <n v="-3311468"/>
    <n v="-0.14577657005612463"/>
  </r>
  <r>
    <n v="6920004"/>
    <s v="Hillsboro Medical Center"/>
    <x v="12"/>
    <x v="0"/>
    <b v="0"/>
    <n v="3"/>
    <x v="8"/>
    <n v="2817901"/>
    <n v="10626947"/>
    <n v="0"/>
    <n v="2450070"/>
    <m/>
    <n v="680311"/>
    <n v="353278"/>
    <n v="587021"/>
    <n v="212487"/>
    <n v="1958"/>
    <n v="17729973"/>
    <n v="417486410"/>
    <n v="160925957"/>
    <n v="177068894"/>
    <n v="-11586481"/>
    <n v="181531815"/>
    <n v="-4462921"/>
    <n v="-2.5204432575266437E-2"/>
    <n v="-16049402"/>
    <n v="-9.6985544923133313E-2"/>
  </r>
  <r>
    <n v="6920231"/>
    <s v="Lake District Hospital"/>
    <x v="13"/>
    <x v="2"/>
    <b v="1"/>
    <n v="3"/>
    <x v="8"/>
    <n v="341855"/>
    <n v="879239"/>
    <n v="0"/>
    <n v="179973"/>
    <m/>
    <n v="286544"/>
    <n v="0"/>
    <n v="32916"/>
    <n v="248464"/>
    <n v="11116"/>
    <n v="1980107"/>
    <n v="28813937"/>
    <n v="22128479"/>
    <n v="22536884"/>
    <n v="1730606"/>
    <n v="23810009"/>
    <n v="-1273125"/>
    <n v="-5.6490728709434723E-2"/>
    <n v="457481"/>
    <n v="1.8851599403152119E-2"/>
  </r>
  <r>
    <n v="6920614"/>
    <s v="Lower Umpqua Hospital"/>
    <x v="14"/>
    <x v="1"/>
    <b v="1"/>
    <n v="3"/>
    <x v="8"/>
    <n v="107021"/>
    <n v="674216"/>
    <n v="0"/>
    <n v="40160"/>
    <m/>
    <m/>
    <n v="1460014"/>
    <n v="95455"/>
    <m/>
    <m/>
    <n v="2376866"/>
    <n v="34299040"/>
    <n v="21180498"/>
    <n v="23387790"/>
    <n v="1960675"/>
    <n v="25415450"/>
    <n v="-2027660"/>
    <n v="-8.669737499780869E-2"/>
    <n v="-66985"/>
    <n v="-2.6425663250220477E-3"/>
  </r>
  <r>
    <n v="6920620"/>
    <s v="Mercy Medical Center"/>
    <x v="15"/>
    <x v="0"/>
    <b v="0"/>
    <n v="3"/>
    <x v="8"/>
    <n v="521410"/>
    <n v="5454726"/>
    <n v="0"/>
    <n v="469734"/>
    <m/>
    <m/>
    <n v="2340"/>
    <n v="285306"/>
    <n v="185866"/>
    <m/>
    <n v="6919382"/>
    <n v="605839000"/>
    <n v="217263000"/>
    <n v="236749000"/>
    <n v="-262000"/>
    <n v="205184000"/>
    <n v="31565000"/>
    <n v="0.13332685671322794"/>
    <n v="31303000"/>
    <n v="0.13236668400377188"/>
  </r>
  <r>
    <n v="6920570"/>
    <s v="Oregon Health &amp; Science University Hospital"/>
    <x v="16"/>
    <x v="0"/>
    <b v="0"/>
    <n v="3"/>
    <x v="8"/>
    <n v="14568156"/>
    <n v="73253968"/>
    <n v="41761"/>
    <n v="3062514"/>
    <n v="31998975"/>
    <n v="161496020"/>
    <n v="0"/>
    <n v="371488"/>
    <n v="1736179"/>
    <m/>
    <n v="286529061"/>
    <n v="3330120229"/>
    <n v="1579879499"/>
    <n v="1647641612"/>
    <n v="23840829"/>
    <n v="1527248525"/>
    <n v="120393087"/>
    <n v="7.3069948053727601E-2"/>
    <n v="144233916"/>
    <n v="8.6291014767531135E-2"/>
  </r>
  <r>
    <n v="6920125"/>
    <s v="PeaceHealth Cottage Grove Community Medical Center"/>
    <x v="17"/>
    <x v="1"/>
    <b v="1"/>
    <n v="3"/>
    <x v="8"/>
    <n v="206306"/>
    <n v="0"/>
    <n v="0"/>
    <n v="1320"/>
    <n v="0"/>
    <n v="0"/>
    <n v="0"/>
    <n v="6900"/>
    <n v="0"/>
    <n v="0"/>
    <n v="214526"/>
    <n v="41781350"/>
    <n v="28008942"/>
    <n v="30771131"/>
    <n v="211409"/>
    <n v="33952767"/>
    <n v="-3181636"/>
    <n v="-0.1033967844730829"/>
    <n v="-2970227"/>
    <n v="-9.586776939527876E-2"/>
  </r>
  <r>
    <n v="6920163"/>
    <s v="PeaceHealth Peace Harbor Medical Center"/>
    <x v="18"/>
    <x v="1"/>
    <b v="1"/>
    <n v="3"/>
    <x v="8"/>
    <n v="535830"/>
    <n v="0"/>
    <n v="0"/>
    <n v="0"/>
    <n v="0"/>
    <n v="0"/>
    <n v="0"/>
    <n v="5025"/>
    <n v="0"/>
    <n v="0"/>
    <n v="540855"/>
    <n v="107135267"/>
    <n v="71101425"/>
    <n v="77512660"/>
    <n v="168476"/>
    <n v="76528251"/>
    <n v="984410"/>
    <n v="1.2699989911325453E-2"/>
    <n v="1152885"/>
    <n v="1.4841247944674753E-2"/>
  </r>
  <r>
    <n v="6920051"/>
    <s v="PeaceHealth Sacred Heart Medical Center - RiverBend"/>
    <x v="19"/>
    <x v="0"/>
    <b v="0"/>
    <n v="3"/>
    <x v="8"/>
    <n v="3412135"/>
    <n v="68747433"/>
    <n v="0"/>
    <n v="756422"/>
    <m/>
    <m/>
    <n v="135314"/>
    <n v="592854"/>
    <n v="9058"/>
    <m/>
    <n v="73653216"/>
    <n v="1440988509"/>
    <n v="608178486"/>
    <n v="634077691"/>
    <n v="2190604"/>
    <n v="560809660"/>
    <n v="73268030"/>
    <n v="0.11555055640650193"/>
    <n v="75458634"/>
    <n v="0.11859562167874481"/>
  </r>
  <r>
    <n v="6920160"/>
    <s v="PeaceHealth Sacred Heart Medical Center - University District"/>
    <x v="20"/>
    <x v="0"/>
    <b v="0"/>
    <n v="3"/>
    <x v="8"/>
    <n v="729568"/>
    <n v="6601299"/>
    <n v="0"/>
    <n v="72869"/>
    <m/>
    <m/>
    <n v="0"/>
    <n v="57112"/>
    <m/>
    <m/>
    <n v="7460848"/>
    <n v="220118845"/>
    <n v="104816689"/>
    <n v="110846664"/>
    <n v="676694"/>
    <n v="123652308"/>
    <n v="-12805643"/>
    <n v="-0.11552574103628414"/>
    <n v="-12128949"/>
    <n v="-0.10875702828101715"/>
  </r>
  <r>
    <n v="6920172"/>
    <s v="Pioneer Memorial Hospital - Heppner"/>
    <x v="21"/>
    <x v="2"/>
    <b v="1"/>
    <n v="3"/>
    <x v="8"/>
    <n v="63574"/>
    <n v="646179"/>
    <n v="0"/>
    <n v="14758"/>
    <m/>
    <m/>
    <n v="643"/>
    <n v="2151"/>
    <n v="16088"/>
    <n v="1245"/>
    <n v="744638"/>
    <n v="9026882"/>
    <n v="8117878"/>
    <n v="8489481"/>
    <n v="1820211"/>
    <n v="9882511"/>
    <n v="-1393030"/>
    <n v="-0.16408894725131018"/>
    <n v="427181"/>
    <n v="4.1434894466294434E-2"/>
  </r>
  <r>
    <n v="6920060"/>
    <s v="Saint Alphonsus Medical Center - Baker City"/>
    <x v="22"/>
    <x v="2"/>
    <b v="1"/>
    <n v="3"/>
    <x v="8"/>
    <n v="325845"/>
    <n v="1070846"/>
    <n v="0"/>
    <n v="10369"/>
    <m/>
    <n v="22847"/>
    <n v="0"/>
    <n v="18339"/>
    <m/>
    <m/>
    <n v="1448246"/>
    <n v="55103084"/>
    <n v="30084370"/>
    <n v="31346321"/>
    <n v="-157963"/>
    <n v="31791163"/>
    <n v="-444842"/>
    <n v="-1.4191202852800493E-2"/>
    <n v="-602805"/>
    <n v="-1.9327885103794178E-2"/>
  </r>
  <r>
    <n v="6920340"/>
    <s v="Saint Alphonsus Medical Center - Ontario"/>
    <x v="23"/>
    <x v="2"/>
    <b v="0"/>
    <n v="3"/>
    <x v="8"/>
    <n v="1392845"/>
    <n v="2279109"/>
    <n v="0"/>
    <n v="119500"/>
    <m/>
    <n v="29045"/>
    <n v="0"/>
    <n v="17173"/>
    <n v="19436"/>
    <n v="925"/>
    <n v="3858033"/>
    <n v="159826759"/>
    <n v="67711558"/>
    <n v="72231550"/>
    <n v="-777462"/>
    <n v="68328525"/>
    <n v="3903024"/>
    <n v="5.4034891955108258E-2"/>
    <n v="3125562"/>
    <n v="4.374224187145178E-2"/>
  </r>
  <r>
    <n v="6920130"/>
    <s v="Salem Health West Valley Hospital"/>
    <x v="24"/>
    <x v="1"/>
    <b v="1"/>
    <n v="3"/>
    <x v="8"/>
    <n v="374484"/>
    <n v="1656667"/>
    <n v="0"/>
    <n v="55174"/>
    <m/>
    <n v="105873"/>
    <n v="647814"/>
    <n v="58018"/>
    <n v="21775"/>
    <m/>
    <n v="2919805"/>
    <n v="54109946"/>
    <n v="26522160"/>
    <n v="27339846"/>
    <n v="-7805"/>
    <n v="23167718"/>
    <n v="4172128"/>
    <n v="0.1526024689385595"/>
    <n v="4164323"/>
    <n v="0.15236048416581843"/>
  </r>
  <r>
    <n v="6920708"/>
    <s v="Salem Hospital"/>
    <x v="25"/>
    <x v="0"/>
    <b v="0"/>
    <n v="3"/>
    <x v="8"/>
    <n v="9579099"/>
    <n v="45974641"/>
    <n v="2811896"/>
    <n v="3296429"/>
    <n v="307229"/>
    <n v="1668197"/>
    <n v="8740182"/>
    <n v="602607"/>
    <n v="2466403"/>
    <n v="177631"/>
    <n v="75624314"/>
    <n v="1389013783"/>
    <n v="653402134"/>
    <n v="700583372"/>
    <n v="2193647"/>
    <n v="662752754"/>
    <n v="37830618"/>
    <n v="5.3998738068821876E-2"/>
    <n v="40024265"/>
    <n v="5.6951584809861289E-2"/>
  </r>
  <r>
    <n v="6920065"/>
    <s v="Southern Coos Hospital &amp; Health Center"/>
    <x v="26"/>
    <x v="1"/>
    <b v="1"/>
    <n v="3"/>
    <x v="8"/>
    <n v="60105"/>
    <n v="968935"/>
    <n v="0"/>
    <n v="10462"/>
    <m/>
    <m/>
    <n v="0"/>
    <m/>
    <m/>
    <m/>
    <n v="1039502"/>
    <n v="24129316"/>
    <n v="15406034"/>
    <n v="16311076"/>
    <n v="688933"/>
    <n v="17072124"/>
    <n v="-761048"/>
    <n v="-4.665835656703457E-2"/>
    <n v="-72115"/>
    <n v="-4.2420565777347534E-3"/>
  </r>
  <r>
    <n v="6920380"/>
    <s v="St. Anthony Hospital"/>
    <x v="27"/>
    <x v="2"/>
    <b v="1"/>
    <n v="3"/>
    <x v="8"/>
    <n v="286961"/>
    <n v="3376334"/>
    <n v="0"/>
    <n v="443599"/>
    <m/>
    <n v="239176"/>
    <n v="547328"/>
    <n v="337627"/>
    <n v="100647"/>
    <n v="8172"/>
    <n v="5339844"/>
    <n v="124684786"/>
    <n v="65179508"/>
    <n v="67673945"/>
    <n v="-88573"/>
    <n v="60646285"/>
    <n v="7027660"/>
    <n v="0.10384587450901525"/>
    <n v="6939087"/>
    <n v="0.10267143310241748"/>
  </r>
  <r>
    <n v="6920140"/>
    <s v="Wallowa Memorial Hospital"/>
    <x v="28"/>
    <x v="2"/>
    <b v="1"/>
    <n v="3"/>
    <x v="8"/>
    <n v="104983"/>
    <n v="552274"/>
    <n v="0"/>
    <n v="4110"/>
    <m/>
    <n v="679"/>
    <n v="326019"/>
    <m/>
    <n v="390"/>
    <m/>
    <n v="988455"/>
    <n v="27697668"/>
    <n v="19899949"/>
    <n v="20435135"/>
    <n v="163295"/>
    <n v="19352001"/>
    <n v="1083134"/>
    <n v="5.3003515758520803E-2"/>
    <n v="1246429"/>
    <n v="6.0510873886990418E-2"/>
  </r>
  <r>
    <n v="6920025"/>
    <s v="Asante Ashland Community Hospital"/>
    <x v="29"/>
    <x v="1"/>
    <b v="0"/>
    <n v="4"/>
    <x v="8"/>
    <n v="609620"/>
    <m/>
    <n v="398176"/>
    <n v="111367"/>
    <m/>
    <n v="3412"/>
    <n v="18865"/>
    <n v="12343"/>
    <n v="17000"/>
    <n v="40798"/>
    <n v="1211581"/>
    <n v="126663675"/>
    <n v="57138111"/>
    <n v="58563183"/>
    <n v="0"/>
    <n v="52768607"/>
    <n v="5794576"/>
    <n v="9.8945714750511421E-2"/>
    <n v="5794576"/>
    <n v="9.8945714750511421E-2"/>
  </r>
  <r>
    <n v="6920280"/>
    <s v="Asante Rogue Regional Medical Center"/>
    <x v="30"/>
    <x v="0"/>
    <b v="0"/>
    <n v="4"/>
    <x v="8"/>
    <n v="4147199"/>
    <n v="33593414"/>
    <n v="2614065"/>
    <n v="3253134"/>
    <n v="212679"/>
    <n v="15075"/>
    <n v="2309711"/>
    <n v="49603"/>
    <n v="307167"/>
    <n v="571177"/>
    <n v="47073224"/>
    <n v="1390872781"/>
    <n v="471734520"/>
    <n v="484832492"/>
    <n v="0"/>
    <n v="434178533"/>
    <n v="50653959"/>
    <n v="0.10447723664527005"/>
    <n v="50653959"/>
    <n v="0.10447723664527005"/>
  </r>
  <r>
    <n v="6920005"/>
    <s v="Asante Three Rivers Medical Center"/>
    <x v="31"/>
    <x v="0"/>
    <b v="0"/>
    <n v="4"/>
    <x v="8"/>
    <n v="2112687"/>
    <n v="13905182"/>
    <n v="868462"/>
    <n v="593536"/>
    <m/>
    <n v="8063"/>
    <n v="81921"/>
    <n v="17965"/>
    <n v="43401"/>
    <n v="203992"/>
    <n v="17835209"/>
    <n v="523064978"/>
    <n v="155426039"/>
    <n v="163708069"/>
    <n v="0"/>
    <n v="151435683"/>
    <n v="12272387"/>
    <n v="7.4965070903133063E-2"/>
    <n v="12272387"/>
    <n v="7.4965070903133063E-2"/>
  </r>
  <r>
    <n v="6920207"/>
    <s v="Sky Lakes Medical Center"/>
    <x v="32"/>
    <x v="0"/>
    <b v="0"/>
    <n v="4"/>
    <x v="8"/>
    <n v="2962553"/>
    <n v="10940856"/>
    <n v="0"/>
    <n v="1272266"/>
    <m/>
    <n v="2351758"/>
    <n v="4441850"/>
    <n v="490050"/>
    <n v="1561020"/>
    <n v="9537"/>
    <n v="24029890"/>
    <n v="573520605"/>
    <n v="221784357"/>
    <n v="247232915"/>
    <n v="4571539"/>
    <n v="226063559"/>
    <n v="21169356"/>
    <n v="8.5625152298188123E-2"/>
    <n v="25740895"/>
    <n v="0.10222573346538183"/>
  </r>
  <r>
    <n v="6920770"/>
    <s v="Adventist Health Columbia Gorge Medical Center"/>
    <x v="33"/>
    <x v="1"/>
    <b v="0"/>
    <n v="5"/>
    <x v="8"/>
    <n v="2735000"/>
    <n v="5873947"/>
    <n v="0"/>
    <n v="484673"/>
    <n v="15555"/>
    <n v="484470"/>
    <n v="5109"/>
    <n v="1049130"/>
    <n v="227067"/>
    <n v="12293"/>
    <n v="10887244"/>
    <n v="271151629"/>
    <n v="113276504"/>
    <n v="121632816"/>
    <n v="1039683"/>
    <n v="127993525"/>
    <n v="-6360709"/>
    <n v="-5.2294349577502175E-2"/>
    <n v="-5321026"/>
    <n v="-4.3375866990367579E-2"/>
  </r>
  <r>
    <n v="6920510"/>
    <s v="Adventist Health Portland Medical Center"/>
    <x v="34"/>
    <x v="0"/>
    <b v="0"/>
    <n v="5"/>
    <x v="8"/>
    <n v="2001325"/>
    <n v="10788458"/>
    <n v="0"/>
    <n v="1530889"/>
    <n v="21132"/>
    <n v="1116543"/>
    <n v="1323749"/>
    <n v="117372"/>
    <n v="38072"/>
    <n v="121749"/>
    <n v="17059289"/>
    <n v="835152453"/>
    <n v="305892387"/>
    <n v="351699895"/>
    <n v="2358029"/>
    <n v="339405858"/>
    <n v="12294036"/>
    <n v="3.4956041144112368E-2"/>
    <n v="14652065"/>
    <n v="4.1383242703530061E-2"/>
  </r>
  <r>
    <n v="6920780"/>
    <s v="Adventist Health Tillamook Medical Center"/>
    <x v="35"/>
    <x v="2"/>
    <b v="1"/>
    <n v="5"/>
    <x v="8"/>
    <n v="1952362"/>
    <n v="0"/>
    <n v="0"/>
    <n v="252663"/>
    <m/>
    <m/>
    <n v="0"/>
    <n v="71317"/>
    <n v="3244732"/>
    <m/>
    <n v="5521074"/>
    <n v="127793751"/>
    <n v="76331061"/>
    <n v="78234574"/>
    <n v="-1542970"/>
    <n v="70962753"/>
    <n v="7271821"/>
    <n v="9.2948943519523736E-2"/>
    <n v="5728851"/>
    <n v="7.4699845891865818E-2"/>
  </r>
  <r>
    <n v="6920015"/>
    <s v="Columbia Memorial Hospital"/>
    <x v="36"/>
    <x v="1"/>
    <b v="1"/>
    <n v="5"/>
    <x v="8"/>
    <n v="1074595.2103898122"/>
    <n v="0"/>
    <n v="214655.85947063006"/>
    <n v="214700"/>
    <n v="79315"/>
    <n v="3060"/>
    <n v="0"/>
    <n v="208184"/>
    <n v="144424"/>
    <n v="91900"/>
    <n v="2030834.0698604423"/>
    <n v="202997239"/>
    <n v="98801884"/>
    <n v="101473883"/>
    <n v="959981"/>
    <n v="94390873"/>
    <n v="7083010"/>
    <n v="6.9801310352930912E-2"/>
    <n v="8042991"/>
    <n v="7.851886754950492E-2"/>
  </r>
  <r>
    <n v="6920110"/>
    <s v="Good Samaritan Regional Medical Center"/>
    <x v="37"/>
    <x v="0"/>
    <b v="0"/>
    <n v="5"/>
    <x v="8"/>
    <n v="4478117"/>
    <n v="22411683"/>
    <n v="1645038"/>
    <n v="908133"/>
    <n v="258150"/>
    <n v="8434146"/>
    <n v="3553558"/>
    <n v="1030905"/>
    <n v="415295"/>
    <n v="169099"/>
    <n v="43304124"/>
    <n v="764822070"/>
    <n v="382146350"/>
    <n v="397898891"/>
    <n v="936255"/>
    <n v="408077455"/>
    <n v="-10178563"/>
    <n v="-2.5580777504604808E-2"/>
    <n v="-9242308"/>
    <n v="-2.3173253642997649E-2"/>
  </r>
  <r>
    <n v="6920045"/>
    <s v="Kaiser Sunnyside Medical Center"/>
    <x v="38"/>
    <x v="0"/>
    <b v="0"/>
    <n v="5"/>
    <x v="8"/>
    <n v="7167350"/>
    <n v="12670532"/>
    <n v="0"/>
    <n v="2200393"/>
    <n v="5143681"/>
    <n v="2656065"/>
    <n v="0"/>
    <n v="8838239"/>
    <m/>
    <n v="2352577"/>
    <n v="41028837"/>
    <m/>
    <m/>
    <n v="596666571"/>
    <n v="1925300"/>
    <n v="566133314"/>
    <n v="30533257"/>
    <n v="5.1173064629424329E-2"/>
    <n v="32458558"/>
    <n v="5.4224855987060339E-2"/>
  </r>
  <r>
    <n v="6920434"/>
    <s v="Kaiser Westside Medical Center"/>
    <x v="39"/>
    <x v="0"/>
    <b v="0"/>
    <n v="5"/>
    <x v="8"/>
    <n v="2461008"/>
    <n v="3714744"/>
    <n v="0"/>
    <n v="733464"/>
    <n v="1714560"/>
    <n v="885355"/>
    <n v="0"/>
    <n v="2077752"/>
    <m/>
    <n v="784192"/>
    <n v="12371075"/>
    <m/>
    <m/>
    <n v="190620064"/>
    <n v="663419"/>
    <n v="181483824"/>
    <n v="9136240"/>
    <n v="4.7929057457456313E-2"/>
    <n v="9799659"/>
    <n v="5.1231077802990445E-2"/>
  </r>
  <r>
    <n v="6920741"/>
    <s v="McKenzie-Willamette Medical Center"/>
    <x v="40"/>
    <x v="0"/>
    <b v="0"/>
    <n v="5"/>
    <x v="8"/>
    <n v="255370"/>
    <n v="4573734"/>
    <n v="0"/>
    <n v="40683"/>
    <m/>
    <n v="2093132"/>
    <n v="0"/>
    <n v="1060826"/>
    <m/>
    <n v="25916"/>
    <n v="8049661"/>
    <n v="655796793"/>
    <n v="192918445"/>
    <n v="197679768"/>
    <n v="0"/>
    <n v="137553669"/>
    <n v="60126099"/>
    <n v="0.30415909330690838"/>
    <n v="60126099"/>
    <n v="0.30415909330690838"/>
  </r>
  <r>
    <n v="6920190"/>
    <s v="Providence Hood River Memorial Hospital"/>
    <x v="41"/>
    <x v="1"/>
    <b v="1"/>
    <n v="5"/>
    <x v="8"/>
    <n v="1956790"/>
    <n v="3548068"/>
    <n v="737943"/>
    <n v="200555"/>
    <n v="5986"/>
    <n v="761546"/>
    <n v="0"/>
    <n v="183360"/>
    <n v="328071"/>
    <n v="188977"/>
    <n v="7911296"/>
    <n v="150298173"/>
    <n v="83184345"/>
    <n v="84258587"/>
    <n v="346180"/>
    <n v="93308915"/>
    <n v="-9050328"/>
    <n v="-0.10741134313111612"/>
    <n v="-8704148"/>
    <n v="-0.10288011312648612"/>
  </r>
  <r>
    <n v="6920290"/>
    <s v="Providence Medford Medical Center"/>
    <x v="42"/>
    <x v="0"/>
    <b v="0"/>
    <n v="5"/>
    <x v="8"/>
    <n v="4705035"/>
    <n v="21667532"/>
    <n v="3259361"/>
    <n v="136092"/>
    <m/>
    <n v="241692"/>
    <n v="49611"/>
    <n v="429022"/>
    <n v="58402"/>
    <n v="158571"/>
    <n v="30705318"/>
    <n v="564847516"/>
    <n v="189125931"/>
    <n v="194052178"/>
    <n v="338902"/>
    <n v="224350569"/>
    <n v="-30298391"/>
    <n v="-0.15613527924432777"/>
    <n v="-29959489"/>
    <n v="-0.15411966948277667"/>
  </r>
  <r>
    <n v="6920296"/>
    <s v="Providence Milwaukie Hospital"/>
    <x v="43"/>
    <x v="0"/>
    <b v="0"/>
    <n v="5"/>
    <x v="8"/>
    <n v="1848527"/>
    <n v="8668822"/>
    <n v="230884"/>
    <n v="253096"/>
    <m/>
    <n v="3440594"/>
    <n v="957811"/>
    <n v="261325"/>
    <n v="23900"/>
    <n v="75530"/>
    <n v="15760489"/>
    <n v="221024784"/>
    <n v="98743630"/>
    <n v="100519606"/>
    <n v="166642"/>
    <n v="106875043"/>
    <n v="-6355436"/>
    <n v="-6.3225834768990241E-2"/>
    <n v="-6188794"/>
    <n v="-6.1466129912796034E-2"/>
  </r>
  <r>
    <n v="6920315"/>
    <s v="Providence Newberg Medical Center"/>
    <x v="44"/>
    <x v="1"/>
    <b v="0"/>
    <n v="5"/>
    <x v="8"/>
    <n v="2379834"/>
    <n v="817311"/>
    <n v="692707"/>
    <n v="217900"/>
    <m/>
    <n v="235027"/>
    <n v="0"/>
    <n v="216919"/>
    <n v="20192"/>
    <n v="368718"/>
    <n v="4948608"/>
    <n v="224338562"/>
    <n v="110941054"/>
    <n v="113653998"/>
    <n v="78949"/>
    <n v="104696122"/>
    <n v="8957876"/>
    <n v="7.8817077776709626E-2"/>
    <n v="9036825"/>
    <n v="7.9456527227769802E-2"/>
  </r>
  <r>
    <n v="6920520"/>
    <s v="Providence Portland Medical Center"/>
    <x v="45"/>
    <x v="0"/>
    <b v="0"/>
    <n v="5"/>
    <x v="8"/>
    <n v="9740037"/>
    <n v="53367071"/>
    <n v="1662232"/>
    <n v="2225652"/>
    <n v="9974789"/>
    <n v="5824101"/>
    <n v="3219084"/>
    <n v="2031372"/>
    <n v="215158"/>
    <n v="520269"/>
    <n v="88779765"/>
    <n v="1530841610"/>
    <n v="732768296"/>
    <n v="817126417"/>
    <n v="-822641"/>
    <n v="819397172"/>
    <n v="-2270755"/>
    <n v="-2.7789518889094976E-3"/>
    <n v="-3093396"/>
    <n v="-3.7895157304772774E-3"/>
  </r>
  <r>
    <n v="6920725"/>
    <s v="Providence Seaside Hospital"/>
    <x v="46"/>
    <x v="1"/>
    <b v="1"/>
    <n v="5"/>
    <x v="8"/>
    <n v="838106"/>
    <n v="817301"/>
    <n v="475142"/>
    <n v="161270"/>
    <n v="8111"/>
    <n v="68111"/>
    <n v="2476845"/>
    <n v="223692"/>
    <n v="30943"/>
    <n v="55385"/>
    <n v="5154906"/>
    <n v="119069693"/>
    <n v="58624271"/>
    <n v="61317061"/>
    <n v="72228"/>
    <n v="67762618"/>
    <n v="-6445557"/>
    <n v="-0.10511849222518999"/>
    <n v="-6373329"/>
    <n v="-0.10381825728589233"/>
  </r>
  <r>
    <n v="6920540"/>
    <s v="Providence St. Vincent Medical Center"/>
    <x v="47"/>
    <x v="0"/>
    <b v="0"/>
    <n v="5"/>
    <x v="8"/>
    <n v="13252758"/>
    <n v="42227061"/>
    <n v="2311474"/>
    <n v="1530524"/>
    <n v="1828752"/>
    <n v="4364604"/>
    <n v="960520"/>
    <n v="2136934"/>
    <n v="201913"/>
    <n v="565911"/>
    <n v="69380451"/>
    <n v="1705512783"/>
    <n v="861680736"/>
    <n v="885193669"/>
    <n v="1676745"/>
    <n v="826344026"/>
    <n v="58849643"/>
    <n v="6.6482223112239627E-2"/>
    <n v="60526387"/>
    <n v="6.8247159950923786E-2"/>
  </r>
  <r>
    <n v="6920350"/>
    <s v="Providence Willamette Falls Medical Center"/>
    <x v="48"/>
    <x v="0"/>
    <b v="0"/>
    <n v="5"/>
    <x v="8"/>
    <n v="1546963"/>
    <n v="11502587"/>
    <n v="508226"/>
    <n v="212608"/>
    <m/>
    <m/>
    <n v="50527"/>
    <n v="257257"/>
    <n v="40375"/>
    <n v="84866"/>
    <n v="14203409"/>
    <n v="269074884"/>
    <n v="129973307"/>
    <n v="136130534"/>
    <n v="238638"/>
    <n v="132774158"/>
    <n v="3356376"/>
    <n v="2.465557065984917E-2"/>
    <n v="3595014"/>
    <n v="2.6362365828546647E-2"/>
  </r>
  <r>
    <n v="6920010"/>
    <s v="Samaritan Albany General Hospital"/>
    <x v="49"/>
    <x v="0"/>
    <b v="0"/>
    <n v="5"/>
    <x v="8"/>
    <n v="2535806"/>
    <n v="11478536"/>
    <n v="501083"/>
    <n v="314829"/>
    <n v="110155"/>
    <n v="1171867"/>
    <n v="429485"/>
    <n v="903782"/>
    <n v="311111"/>
    <n v="72156"/>
    <n v="17828810"/>
    <n v="326419425"/>
    <n v="157823839"/>
    <n v="170123966"/>
    <n v="473152"/>
    <n v="173886733"/>
    <n v="-3762767"/>
    <n v="-2.2117794973108021E-2"/>
    <n v="-3289615"/>
    <n v="-1.9282945917058224E-2"/>
  </r>
  <r>
    <n v="6920241"/>
    <s v="Samaritan Lebanon Community Hospital"/>
    <x v="50"/>
    <x v="1"/>
    <b v="1"/>
    <n v="5"/>
    <x v="8"/>
    <n v="2162676"/>
    <n v="1716010"/>
    <n v="0"/>
    <n v="65953"/>
    <n v="74933"/>
    <n v="1251324"/>
    <n v="952959"/>
    <n v="355163"/>
    <n v="284602"/>
    <n v="49084"/>
    <n v="6912704"/>
    <n v="220982828"/>
    <n v="110837703"/>
    <n v="118469880"/>
    <n v="767639"/>
    <n v="114145890"/>
    <n v="4323990"/>
    <n v="3.6498644212351695E-2"/>
    <n v="5091630"/>
    <n v="4.2701576170835961E-2"/>
  </r>
  <r>
    <n v="6920243"/>
    <s v="Samaritan North Lincoln Hospital"/>
    <x v="51"/>
    <x v="1"/>
    <b v="1"/>
    <n v="5"/>
    <x v="8"/>
    <n v="1230929"/>
    <n v="376400"/>
    <n v="0"/>
    <n v="15192"/>
    <n v="34580"/>
    <n v="146497"/>
    <n v="442700"/>
    <n v="187496"/>
    <n v="491132"/>
    <n v="22652"/>
    <n v="2947578"/>
    <n v="102318341"/>
    <n v="57661356"/>
    <n v="62216769"/>
    <n v="93162"/>
    <n v="59840223"/>
    <n v="2376546"/>
    <n v="3.819783698507391E-2"/>
    <n v="2469708"/>
    <n v="3.9635864786947042E-2"/>
  </r>
  <r>
    <n v="6920325"/>
    <s v="Samaritan Pacific Communities Hospital"/>
    <x v="52"/>
    <x v="1"/>
    <b v="1"/>
    <n v="5"/>
    <x v="8"/>
    <n v="1671505"/>
    <n v="0"/>
    <n v="0"/>
    <n v="286549"/>
    <n v="56654"/>
    <n v="492354"/>
    <n v="698243"/>
    <n v="229166"/>
    <n v="256814"/>
    <n v="37111"/>
    <n v="3728396"/>
    <n v="173893790"/>
    <n v="89704624"/>
    <n v="92893250"/>
    <n v="267294"/>
    <n v="89451791"/>
    <n v="3441459"/>
    <n v="3.7047460391363203E-2"/>
    <n v="3708753"/>
    <n v="3.9810340738242148E-2"/>
  </r>
  <r>
    <n v="6920743"/>
    <s v="Santiam Memorial Hospital"/>
    <x v="53"/>
    <x v="1"/>
    <b v="0"/>
    <n v="5"/>
    <x v="8"/>
    <n v="670329"/>
    <n v="1563969"/>
    <n v="244042"/>
    <n v="227119"/>
    <m/>
    <m/>
    <n v="175183"/>
    <n v="43618"/>
    <m/>
    <n v="15136"/>
    <n v="2939396"/>
    <n v="90751182"/>
    <n v="45836840"/>
    <n v="46188745"/>
    <n v="591903"/>
    <n v="45065297"/>
    <n v="1123448"/>
    <n v="2.4322981713402258E-2"/>
    <n v="1715351"/>
    <n v="3.6667961504081775E-2"/>
  </r>
  <r>
    <n v="6920560"/>
    <s v="Shriners Children's Portland"/>
    <x v="54"/>
    <x v="0"/>
    <b v="0"/>
    <n v="5"/>
    <x v="8"/>
    <n v="1871400"/>
    <n v="11691413"/>
    <n v="0"/>
    <n v="553633"/>
    <n v="4117113"/>
    <n v="1421269"/>
    <n v="0"/>
    <n v="240543"/>
    <n v="21329"/>
    <n v="27028"/>
    <n v="19943728"/>
    <n v="54204523"/>
    <n v="14150318"/>
    <n v="18669646"/>
    <n v="17338000"/>
    <n v="41544922"/>
    <n v="-22875276"/>
    <n v="-1.2252656531355763"/>
    <n v="-5537276"/>
    <n v="-0.15378056093975151"/>
  </r>
  <r>
    <n v="6920070"/>
    <s v="St. Charles Medical Center - Bend"/>
    <x v="55"/>
    <x v="0"/>
    <b v="0"/>
    <n v="5"/>
    <x v="8"/>
    <n v="3033530"/>
    <n v="40518104"/>
    <n v="5181680"/>
    <n v="583413"/>
    <m/>
    <n v="803370"/>
    <n v="0"/>
    <n v="705347"/>
    <n v="160135"/>
    <n v="218617"/>
    <n v="51204196"/>
    <n v="1189156356"/>
    <n v="516076195"/>
    <n v="578149723"/>
    <n v="20110235"/>
    <n v="555294714"/>
    <n v="22855009"/>
    <n v="3.9531298019838366E-2"/>
    <n v="42965244"/>
    <n v="7.1817014368860704E-2"/>
  </r>
  <r>
    <n v="6920242"/>
    <s v="St. Charles Medical Center - Madras"/>
    <x v="56"/>
    <x v="1"/>
    <b v="1"/>
    <n v="5"/>
    <x v="8"/>
    <n v="375601"/>
    <n v="4527496"/>
    <n v="345480"/>
    <n v="68842"/>
    <m/>
    <n v="43037"/>
    <n v="0"/>
    <n v="74948"/>
    <n v="63060"/>
    <n v="20486"/>
    <n v="5518950"/>
    <n v="53842179"/>
    <n v="27174795"/>
    <n v="33631090"/>
    <n v="97651"/>
    <n v="33519771"/>
    <n v="111319"/>
    <n v="3.3100027385374662E-3"/>
    <n v="208970"/>
    <n v="6.1956062931610755E-3"/>
  </r>
  <r>
    <n v="6920610"/>
    <s v="St. Charles Medical Center - Prineville"/>
    <x v="57"/>
    <x v="1"/>
    <b v="1"/>
    <n v="5"/>
    <x v="8"/>
    <n v="382454"/>
    <n v="1607342"/>
    <n v="154443"/>
    <n v="59949"/>
    <m/>
    <n v="42294"/>
    <n v="0"/>
    <n v="83482"/>
    <n v="55133"/>
    <n v="20704"/>
    <n v="2405801"/>
    <n v="64370043"/>
    <n v="31289521"/>
    <n v="38989459"/>
    <n v="104001"/>
    <n v="35944051"/>
    <n v="3045408"/>
    <n v="7.8108495939889805E-2"/>
    <n v="3149409"/>
    <n v="8.0561019669274606E-2"/>
  </r>
  <r>
    <n v="6920612"/>
    <s v="St. Charles Medical Center - Redmond"/>
    <x v="58"/>
    <x v="1"/>
    <b v="0"/>
    <n v="5"/>
    <x v="8"/>
    <n v="1062670"/>
    <n v="3293650"/>
    <n v="915268"/>
    <n v="103485"/>
    <m/>
    <n v="83591"/>
    <n v="0"/>
    <n v="372359"/>
    <n v="24873"/>
    <n v="37638"/>
    <n v="5893534"/>
    <n v="184643921"/>
    <n v="86735683"/>
    <n v="103899818"/>
    <n v="91575"/>
    <n v="92293330"/>
    <n v="11606488"/>
    <n v="0.11170845361827295"/>
    <n v="11698063"/>
    <n v="0.11249068468579895"/>
  </r>
  <r>
    <n v="6920270"/>
    <s v="Willamette Valley Medical Center"/>
    <x v="59"/>
    <x v="1"/>
    <b v="0"/>
    <n v="5"/>
    <x v="8"/>
    <n v="810064"/>
    <n v="6835295"/>
    <n v="95885"/>
    <n v="82556"/>
    <m/>
    <n v="664977"/>
    <n v="3568021"/>
    <n v="1131596"/>
    <n v="10131"/>
    <n v="571"/>
    <n v="13199096"/>
    <n v="356092911"/>
    <n v="106953906"/>
    <n v="107811509"/>
    <n v="-16825411"/>
    <n v="80905214"/>
    <n v="26906295"/>
    <n v="0.24956792878207465"/>
    <n v="10080884"/>
    <n v="0.11079587125496908"/>
  </r>
  <r>
    <n v="6920003"/>
    <s v="Legacy Emanuel Medical Center"/>
    <x v="0"/>
    <x v="0"/>
    <b v="0"/>
    <n v="1"/>
    <x v="9"/>
    <n v="11139320"/>
    <n v="87343572"/>
    <n v="1672002"/>
    <n v="795550"/>
    <n v="3556144"/>
    <n v="5844018"/>
    <n v="0"/>
    <n v="551076"/>
    <n v="472902"/>
    <n v="0"/>
    <n v="111374584"/>
    <n v="1505877000"/>
    <n v="659189000"/>
    <n v="705031000"/>
    <n v="7737000"/>
    <n v="683316000"/>
    <n v="21715000"/>
    <n v="3.0800064110656129E-2"/>
    <n v="29452000"/>
    <n v="4.1320598006644518E-2"/>
  </r>
  <r>
    <n v="6920418"/>
    <s v="Legacy Good Samaritan Medical Center"/>
    <x v="1"/>
    <x v="0"/>
    <b v="0"/>
    <n v="1"/>
    <x v="9"/>
    <n v="3954509"/>
    <n v="18551596"/>
    <n v="214056"/>
    <n v="201898"/>
    <n v="0"/>
    <n v="6065344"/>
    <n v="0"/>
    <n v="381941"/>
    <n v="392775"/>
    <n v="0"/>
    <n v="29762119"/>
    <n v="742753000"/>
    <n v="306004000"/>
    <n v="318752000"/>
    <n v="9089000"/>
    <n v="293127000"/>
    <n v="25625000"/>
    <n v="8.0391652444533682E-2"/>
    <n v="34714000"/>
    <n v="0.1058866950747466"/>
  </r>
  <r>
    <n v="6920805"/>
    <s v="Legacy Meridian Park Medical Center"/>
    <x v="2"/>
    <x v="0"/>
    <b v="0"/>
    <n v="1"/>
    <x v="9"/>
    <n v="2166491"/>
    <n v="8897589"/>
    <n v="0"/>
    <n v="30491"/>
    <n v="0"/>
    <n v="389116"/>
    <n v="0"/>
    <n v="158930"/>
    <n v="90772"/>
    <n v="0"/>
    <n v="11733389"/>
    <n v="495737000"/>
    <n v="204623000"/>
    <n v="209878000"/>
    <n v="13064000"/>
    <n v="182741000"/>
    <n v="27137000"/>
    <n v="0.12929892604274865"/>
    <n v="40201000"/>
    <n v="0.18032044208807671"/>
  </r>
  <r>
    <n v="6920173"/>
    <s v="Legacy Mount Hood Medical Center"/>
    <x v="3"/>
    <x v="0"/>
    <b v="0"/>
    <n v="1"/>
    <x v="9"/>
    <n v="3378822"/>
    <n v="9094925"/>
    <n v="137288"/>
    <n v="80855"/>
    <n v="0"/>
    <n v="392659"/>
    <n v="0"/>
    <n v="186102"/>
    <n v="99906"/>
    <n v="0"/>
    <n v="13370557"/>
    <n v="365801000"/>
    <n v="129843000"/>
    <n v="136487000"/>
    <n v="1857000"/>
    <n v="120992000"/>
    <n v="15495000"/>
    <n v="0.11352729563987779"/>
    <n v="17352000"/>
    <n v="0.12542647313942057"/>
  </r>
  <r>
    <n v="6920740"/>
    <s v="Legacy Silverton Medical Center"/>
    <x v="4"/>
    <x v="1"/>
    <b v="0"/>
    <n v="1"/>
    <x v="9"/>
    <n v="1115247"/>
    <n v="0"/>
    <n v="0"/>
    <n v="542655"/>
    <n v="0"/>
    <n v="156569"/>
    <n v="0"/>
    <n v="218532"/>
    <n v="72355"/>
    <n v="27118"/>
    <n v="2132476"/>
    <n v="221362866"/>
    <n v="123048503"/>
    <n v="131905028"/>
    <n v="237744"/>
    <n v="127710344"/>
    <n v="4194684"/>
    <n v="3.1800789276963726E-2"/>
    <n v="4432428"/>
    <n v="3.3542719990768771E-2"/>
  </r>
  <r>
    <n v="6920210"/>
    <s v="Grande Ronde Hospital"/>
    <x v="5"/>
    <x v="2"/>
    <b v="1"/>
    <n v="2"/>
    <x v="9"/>
    <n v="952748"/>
    <n v="1763293"/>
    <n v="0"/>
    <n v="1261603"/>
    <n v="0"/>
    <n v="191188"/>
    <n v="593504"/>
    <n v="24049"/>
    <n v="9370"/>
    <n v="40588"/>
    <n v="4836343"/>
    <n v="111345652"/>
    <n v="73127581"/>
    <n v="74336189"/>
    <n v="2511128"/>
    <n v="71479272"/>
    <n v="2856917"/>
    <n v="3.8432384528079587E-2"/>
    <n v="5368045"/>
    <n v="6.985338212913797E-2"/>
  </r>
  <r>
    <n v="6920327"/>
    <s v="Bay Area Hospital"/>
    <x v="6"/>
    <x v="0"/>
    <b v="0"/>
    <n v="3"/>
    <x v="9"/>
    <n v="687458"/>
    <n v="17897271"/>
    <n v="0"/>
    <n v="539330"/>
    <n v="0"/>
    <n v="37920"/>
    <n v="844009"/>
    <n v="296050"/>
    <n v="0"/>
    <n v="193670"/>
    <n v="20495708"/>
    <n v="367508102"/>
    <n v="149674126"/>
    <n v="154762404"/>
    <n v="774532"/>
    <n v="144529094"/>
    <n v="10233310"/>
    <n v="6.6122712852147214E-2"/>
    <n v="11007842"/>
    <n v="7.0773169917658654E-2"/>
  </r>
  <r>
    <n v="6920195"/>
    <s v="Blue Mountain Hospital"/>
    <x v="7"/>
    <x v="2"/>
    <b v="1"/>
    <n v="3"/>
    <x v="9"/>
    <n v="88408"/>
    <n v="0"/>
    <n v="0"/>
    <n v="17618"/>
    <n v="0"/>
    <n v="0"/>
    <n v="0"/>
    <n v="0"/>
    <n v="0"/>
    <n v="0"/>
    <n v="106026"/>
    <n v="28488198"/>
    <n v="18560050"/>
    <n v="19319923"/>
    <n v="1075790"/>
    <n v="19856868"/>
    <n v="-536945"/>
    <n v="-2.7792295031403593E-2"/>
    <n v="538845"/>
    <n v="2.6419522573199575E-2"/>
  </r>
  <r>
    <n v="6920105"/>
    <s v="Coquille Valley Hospital"/>
    <x v="8"/>
    <x v="1"/>
    <b v="1"/>
    <n v="3"/>
    <x v="9"/>
    <n v="89658"/>
    <n v="911659"/>
    <n v="0"/>
    <n v="1300"/>
    <n v="0"/>
    <n v="10206"/>
    <n v="0"/>
    <n v="1900"/>
    <n v="0"/>
    <n v="0"/>
    <n v="1014723"/>
    <n v="34205994"/>
    <n v="18784849"/>
    <n v="20980975"/>
    <n v="-202454"/>
    <n v="24633520"/>
    <n v="-3652545"/>
    <n v="-0.17408843011347186"/>
    <n v="-3854999"/>
    <n v="-0.18552807488078676"/>
  </r>
  <r>
    <n v="6920165"/>
    <s v="Curry General Hospital"/>
    <x v="9"/>
    <x v="2"/>
    <b v="1"/>
    <n v="3"/>
    <x v="9"/>
    <n v="163185"/>
    <n v="84675"/>
    <n v="0"/>
    <n v="3402"/>
    <n v="0"/>
    <n v="32173"/>
    <n v="0"/>
    <n v="4850"/>
    <n v="4175"/>
    <n v="0"/>
    <n v="292460"/>
    <n v="49708015"/>
    <n v="32357129"/>
    <n v="33577925"/>
    <n v="-236573"/>
    <n v="33336258"/>
    <n v="241667"/>
    <n v="7.1971987548366968E-3"/>
    <n v="5094"/>
    <n v="1.5278324646223105E-4"/>
  </r>
  <r>
    <n v="6920175"/>
    <s v="Good Shepherd Medical Center"/>
    <x v="10"/>
    <x v="2"/>
    <b v="1"/>
    <n v="3"/>
    <x v="9"/>
    <n v="1255546"/>
    <n v="0"/>
    <n v="0"/>
    <n v="244395"/>
    <n v="0"/>
    <n v="233088"/>
    <n v="2774923"/>
    <n v="252500"/>
    <n v="0"/>
    <n v="219256"/>
    <n v="4979708"/>
    <n v="144342679"/>
    <n v="87199884"/>
    <n v="90464740"/>
    <n v="6431664"/>
    <n v="76353693"/>
    <n v="14111047"/>
    <n v="0.15598394468386245"/>
    <n v="20542711"/>
    <n v="0.21200694919493607"/>
  </r>
  <r>
    <n v="6920075"/>
    <s v="Harney District Hospital"/>
    <x v="11"/>
    <x v="2"/>
    <b v="1"/>
    <n v="3"/>
    <x v="9"/>
    <n v="248985"/>
    <n v="492427"/>
    <n v="0"/>
    <n v="133662"/>
    <n v="0"/>
    <n v="22265"/>
    <n v="189878"/>
    <n v="21665"/>
    <n v="0"/>
    <n v="0"/>
    <n v="1108882"/>
    <n v="27112112"/>
    <n v="20243587"/>
    <n v="21774031"/>
    <n v="362631"/>
    <n v="20849010"/>
    <n v="925021"/>
    <n v="4.2482763067619403E-2"/>
    <n v="1287652"/>
    <n v="5.8168300171001393E-2"/>
  </r>
  <r>
    <n v="6920004"/>
    <s v="Hillsboro Medical Center"/>
    <x v="12"/>
    <x v="0"/>
    <b v="0"/>
    <n v="3"/>
    <x v="9"/>
    <n v="2823741"/>
    <n v="9406725"/>
    <n v="0"/>
    <n v="2226329"/>
    <n v="0"/>
    <n v="326620"/>
    <n v="348565"/>
    <n v="496519"/>
    <n v="201819"/>
    <n v="1974"/>
    <n v="15832292"/>
    <n v="399247013"/>
    <n v="155750100"/>
    <n v="169826200"/>
    <n v="-11479700"/>
    <n v="174630400"/>
    <n v="-4804200"/>
    <n v="-2.8288921261854765E-2"/>
    <n v="-16283900"/>
    <n v="-0.10283713249108759"/>
  </r>
  <r>
    <n v="6920231"/>
    <s v="Lake District Hospital"/>
    <x v="13"/>
    <x v="2"/>
    <b v="1"/>
    <n v="3"/>
    <x v="9"/>
    <n v="196827"/>
    <n v="109512"/>
    <n v="0"/>
    <n v="104829"/>
    <n v="0"/>
    <n v="284694"/>
    <n v="0"/>
    <n v="21845"/>
    <n v="100516"/>
    <n v="74560"/>
    <n v="892783"/>
    <n v="26234592"/>
    <n v="20607273"/>
    <n v="20823578"/>
    <n v="1206335"/>
    <n v="20733244"/>
    <n v="90334"/>
    <n v="4.3380633241799273E-3"/>
    <n v="1296669"/>
    <n v="5.8859469849018471E-2"/>
  </r>
  <r>
    <n v="6920614"/>
    <s v="Lower Umpqua Hospital"/>
    <x v="14"/>
    <x v="1"/>
    <b v="1"/>
    <n v="3"/>
    <x v="9"/>
    <n v="123394"/>
    <n v="804517"/>
    <n v="0"/>
    <n v="37023"/>
    <n v="0"/>
    <n v="0"/>
    <n v="1398922"/>
    <n v="73034"/>
    <n v="0"/>
    <n v="0"/>
    <n v="2436890"/>
    <n v="33220731"/>
    <n v="21230344"/>
    <n v="22199880"/>
    <n v="1761833"/>
    <n v="24242274"/>
    <n v="-2042394"/>
    <n v="-9.2000227028254208E-2"/>
    <n v="-280561"/>
    <n v="-1.1708720490893118E-2"/>
  </r>
  <r>
    <n v="6920620"/>
    <s v="Mercy Medical Center"/>
    <x v="15"/>
    <x v="0"/>
    <b v="0"/>
    <n v="3"/>
    <x v="9"/>
    <n v="560469"/>
    <n v="4509869"/>
    <n v="0"/>
    <n v="611337"/>
    <n v="0"/>
    <n v="0"/>
    <n v="1205"/>
    <n v="195653"/>
    <n v="481419"/>
    <n v="0"/>
    <n v="6359952"/>
    <n v="552936000"/>
    <n v="199854000"/>
    <n v="218168000"/>
    <n v="2433000"/>
    <n v="190602000"/>
    <n v="27566000"/>
    <n v="0.12635216897070148"/>
    <n v="29999000"/>
    <n v="0.13598759751769032"/>
  </r>
  <r>
    <n v="6920570"/>
    <s v="Oregon Health &amp; Science University Hospital"/>
    <x v="16"/>
    <x v="0"/>
    <b v="0"/>
    <n v="3"/>
    <x v="9"/>
    <n v="16386904"/>
    <n v="52269814"/>
    <n v="87939"/>
    <n v="4536273"/>
    <n v="33908767"/>
    <n v="163345333"/>
    <n v="0"/>
    <n v="267038"/>
    <n v="1416648"/>
    <n v="0"/>
    <n v="272218716"/>
    <n v="2917850678"/>
    <n v="1435787595"/>
    <n v="1501082622"/>
    <n v="5765803"/>
    <n v="1406235215"/>
    <n v="94847407"/>
    <n v="6.3186000297324074E-2"/>
    <n v="100613210"/>
    <n v="6.6770624258375558E-2"/>
  </r>
  <r>
    <n v="6920125"/>
    <s v="PeaceHealth Cottage Grove Community Medical Center"/>
    <x v="17"/>
    <x v="1"/>
    <b v="1"/>
    <n v="3"/>
    <x v="9"/>
    <n v="280512"/>
    <n v="0"/>
    <n v="0"/>
    <n v="0"/>
    <n v="0"/>
    <n v="0"/>
    <n v="0"/>
    <n v="8148"/>
    <n v="12500"/>
    <n v="0"/>
    <n v="301160"/>
    <n v="41409504"/>
    <n v="29190043"/>
    <n v="29707602"/>
    <n v="110043"/>
    <n v="29153104"/>
    <n v="554498"/>
    <n v="1.866518879578365E-2"/>
    <n v="664541"/>
    <n v="2.228683720662715E-2"/>
  </r>
  <r>
    <n v="6920163"/>
    <s v="PeaceHealth Peace Harbor Medical Center"/>
    <x v="18"/>
    <x v="1"/>
    <b v="1"/>
    <n v="3"/>
    <x v="9"/>
    <n v="733900"/>
    <n v="0"/>
    <n v="0"/>
    <n v="0"/>
    <n v="0"/>
    <n v="0"/>
    <n v="4392"/>
    <n v="10501"/>
    <n v="0"/>
    <n v="12500"/>
    <n v="761293"/>
    <n v="100634605"/>
    <n v="68480128"/>
    <n v="74551491"/>
    <n v="175441"/>
    <n v="73125965"/>
    <n v="1425527"/>
    <n v="1.9121374782430575E-2"/>
    <n v="1600967"/>
    <n v="2.1424230289556114E-2"/>
  </r>
  <r>
    <n v="9999999"/>
    <s v="PeaceHealth Sacred Heart UD &amp; Riverbend"/>
    <x v="60"/>
    <x v="0"/>
    <b v="0"/>
    <n v="3"/>
    <x v="9"/>
    <n v="6103664"/>
    <n v="63536650"/>
    <n v="0"/>
    <n v="694394"/>
    <n v="101046"/>
    <n v="4672"/>
    <n v="0"/>
    <n v="1338865"/>
    <n v="242877"/>
    <n v="5807"/>
    <n v="72027975"/>
    <m/>
    <m/>
    <m/>
    <n v="1117767"/>
    <m/>
    <m/>
    <m/>
    <m/>
    <n v="0"/>
  </r>
  <r>
    <n v="6920172"/>
    <s v="Pioneer Memorial Hospital - Heppner"/>
    <x v="21"/>
    <x v="2"/>
    <b v="1"/>
    <n v="3"/>
    <x v="9"/>
    <n v="71632"/>
    <n v="517230"/>
    <n v="0"/>
    <n v="38061"/>
    <n v="0"/>
    <n v="550"/>
    <n v="1088"/>
    <n v="2119"/>
    <n v="34863"/>
    <n v="3434"/>
    <n v="668977"/>
    <n v="8598365"/>
    <n v="7568690"/>
    <n v="8041299"/>
    <n v="250394"/>
    <n v="9358307"/>
    <n v="-1317008"/>
    <n v="-0.16378050362261123"/>
    <n v="294247"/>
    <n v="3.5486962674570806E-2"/>
  </r>
  <r>
    <n v="6920060"/>
    <s v="Saint Alphonsus Medical Center - Baker City"/>
    <x v="22"/>
    <x v="2"/>
    <b v="1"/>
    <n v="3"/>
    <x v="9"/>
    <n v="200410"/>
    <n v="1171457"/>
    <n v="0"/>
    <n v="19170"/>
    <n v="0"/>
    <n v="10725"/>
    <n v="67145"/>
    <n v="17209"/>
    <n v="0"/>
    <n v="0"/>
    <n v="1486116"/>
    <n v="55332827"/>
    <n v="30140372"/>
    <n v="30795107"/>
    <n v="3929377"/>
    <n v="32048079"/>
    <n v="-1252972"/>
    <n v="-4.0687372834911729E-2"/>
    <n v="-1250680"/>
    <n v="-3.6017237865939203E-2"/>
  </r>
  <r>
    <n v="6920340"/>
    <s v="Saint Alphonsus Medical Center - Ontario"/>
    <x v="23"/>
    <x v="2"/>
    <b v="0"/>
    <n v="3"/>
    <x v="9"/>
    <n v="474091"/>
    <n v="901298"/>
    <n v="273420"/>
    <n v="92344"/>
    <n v="0"/>
    <n v="2485"/>
    <n v="80352"/>
    <n v="254477"/>
    <n v="33246"/>
    <n v="791"/>
    <n v="2112504"/>
    <n v="151330269"/>
    <n v="62608195"/>
    <n v="67623996"/>
    <n v="2292"/>
    <n v="62017996"/>
    <n v="5606000"/>
    <n v="8.2899567189138004E-2"/>
    <n v="5833571"/>
    <n v="8.6261883840201309E-2"/>
  </r>
  <r>
    <n v="6920130"/>
    <s v="Salem Health West Valley Hospital"/>
    <x v="24"/>
    <x v="1"/>
    <b v="1"/>
    <n v="3"/>
    <x v="9"/>
    <n v="412367"/>
    <n v="1550026"/>
    <n v="0"/>
    <n v="25548"/>
    <n v="0"/>
    <n v="80689"/>
    <n v="627569"/>
    <n v="28467"/>
    <n v="30344"/>
    <n v="0"/>
    <n v="2755010"/>
    <n v="52766641"/>
    <n v="25945477"/>
    <n v="26558793"/>
    <n v="227571"/>
    <n v="22309246"/>
    <n v="4249547"/>
    <n v="0.16000527584216648"/>
    <n v="4251538"/>
    <n v="0.15872023541530311"/>
  </r>
  <r>
    <n v="6920708"/>
    <s v="Salem Hospital"/>
    <x v="25"/>
    <x v="0"/>
    <b v="0"/>
    <n v="3"/>
    <x v="9"/>
    <n v="8902565"/>
    <n v="39028269"/>
    <n v="2121075"/>
    <n v="3069929"/>
    <n v="219119"/>
    <n v="1597096"/>
    <n v="5761690"/>
    <n v="496551"/>
    <n v="1306581"/>
    <n v="205681"/>
    <n v="62708556"/>
    <n v="1297462101"/>
    <n v="631346201"/>
    <n v="667544656"/>
    <n v="1990"/>
    <n v="618437689"/>
    <n v="49106967"/>
    <n v="7.3563568457358758E-2"/>
    <n v="48274944"/>
    <n v="7.2316959854817398E-2"/>
  </r>
  <r>
    <n v="6920065"/>
    <s v="Southern Coos Hospital &amp; Health Center"/>
    <x v="26"/>
    <x v="1"/>
    <b v="1"/>
    <n v="3"/>
    <x v="9"/>
    <n v="101157"/>
    <n v="1214408"/>
    <n v="0"/>
    <n v="17559"/>
    <n v="0"/>
    <n v="0"/>
    <n v="0"/>
    <n v="0"/>
    <n v="0"/>
    <n v="0"/>
    <n v="1333124"/>
    <n v="22875121"/>
    <n v="15556069"/>
    <n v="16378937"/>
    <n v="3433000"/>
    <n v="16506538"/>
    <n v="-127601"/>
    <n v="-7.7905544175424814E-3"/>
    <n v="448850"/>
    <n v="2.2655533378689828E-2"/>
  </r>
  <r>
    <n v="6920380"/>
    <s v="St. Anthony Hospital"/>
    <x v="27"/>
    <x v="2"/>
    <b v="1"/>
    <n v="3"/>
    <x v="9"/>
    <n v="553296"/>
    <n v="18056"/>
    <n v="0"/>
    <n v="400369"/>
    <n v="0"/>
    <n v="302690"/>
    <n v="0"/>
    <n v="266961"/>
    <n v="98273"/>
    <n v="6107"/>
    <n v="1645752"/>
    <n v="122495788"/>
    <n v="60858628"/>
    <n v="64015961"/>
    <n v="576451"/>
    <n v="60115289"/>
    <n v="3900672"/>
    <n v="6.0932803929944906E-2"/>
    <n v="4513210"/>
    <n v="6.987213916086614E-2"/>
  </r>
  <r>
    <n v="6920140"/>
    <s v="Wallowa Memorial Hospital"/>
    <x v="28"/>
    <x v="2"/>
    <b v="1"/>
    <n v="3"/>
    <x v="9"/>
    <n v="88180"/>
    <n v="464072"/>
    <n v="0"/>
    <n v="34441"/>
    <n v="0"/>
    <n v="942"/>
    <n v="461195"/>
    <n v="0"/>
    <n v="82"/>
    <n v="0"/>
    <n v="1048912"/>
    <n v="23295284"/>
    <n v="17493800"/>
    <n v="17918918"/>
    <n v="-74355"/>
    <n v="16909655"/>
    <n v="1009263"/>
    <n v="5.6323880716458441E-2"/>
    <n v="1511295"/>
    <n v="8.4692183271733806E-2"/>
  </r>
  <r>
    <n v="6920025"/>
    <s v="Asante Ashland Community Hospital"/>
    <x v="29"/>
    <x v="1"/>
    <b v="0"/>
    <n v="4"/>
    <x v="9"/>
    <n v="554216"/>
    <n v="0"/>
    <n v="394077"/>
    <n v="89739"/>
    <n v="0"/>
    <n v="5375"/>
    <n v="45951"/>
    <n v="10018"/>
    <n v="9400"/>
    <n v="152283"/>
    <n v="1261059"/>
    <n v="110963450"/>
    <n v="50276130"/>
    <n v="51369557"/>
    <n v="0"/>
    <n v="50483694"/>
    <n v="885863"/>
    <n v="1.724490246236696E-2"/>
    <n v="885863"/>
    <n v="1.724490246236696E-2"/>
  </r>
  <r>
    <n v="6920280"/>
    <s v="Asante Rogue Regional Medical Center"/>
    <x v="30"/>
    <x v="0"/>
    <b v="0"/>
    <n v="4"/>
    <x v="9"/>
    <n v="3653384"/>
    <n v="31360234"/>
    <n v="1999392"/>
    <n v="2682802"/>
    <n v="270710"/>
    <n v="75250"/>
    <n v="532774"/>
    <n v="143879"/>
    <n v="148415"/>
    <n v="2131966"/>
    <n v="42998806"/>
    <n v="1289980945"/>
    <n v="445747256"/>
    <n v="464879752"/>
    <n v="0"/>
    <n v="406552400"/>
    <n v="58327351"/>
    <n v="0.1254676090947493"/>
    <n v="58327351"/>
    <n v="0.1254676090947493"/>
  </r>
  <r>
    <n v="6920005"/>
    <s v="Asante Three Rivers Medical Center"/>
    <x v="31"/>
    <x v="0"/>
    <b v="0"/>
    <n v="4"/>
    <x v="9"/>
    <n v="2047157"/>
    <n v="14008428"/>
    <n v="718041"/>
    <n v="506513"/>
    <n v="0"/>
    <n v="26875"/>
    <n v="85835"/>
    <n v="50089"/>
    <n v="29000"/>
    <n v="761416"/>
    <n v="18233354"/>
    <n v="490016510"/>
    <n v="149164762"/>
    <n v="156351248"/>
    <n v="0"/>
    <n v="140850437"/>
    <n v="15500811"/>
    <n v="9.9140948334483392E-2"/>
    <n v="15500811"/>
    <n v="9.9140948334483392E-2"/>
  </r>
  <r>
    <n v="6920207"/>
    <s v="Sky Lakes Medical Center"/>
    <x v="32"/>
    <x v="0"/>
    <b v="0"/>
    <n v="4"/>
    <x v="9"/>
    <n v="2470413"/>
    <n v="21156128"/>
    <n v="0"/>
    <n v="637248"/>
    <n v="0"/>
    <n v="2477512"/>
    <n v="2262182"/>
    <n v="247367"/>
    <n v="1043701"/>
    <n v="21557"/>
    <n v="30316108"/>
    <n v="525184000"/>
    <n v="202852000"/>
    <n v="221229000"/>
    <n v="0"/>
    <n v="200182000"/>
    <n v="21047000"/>
    <n v="9.5136713541172271E-2"/>
    <n v="24480000"/>
    <n v="0.11065457060331151"/>
  </r>
  <r>
    <n v="6920770"/>
    <s v="Adventist Health Columbia Gorge Medical Center"/>
    <x v="33"/>
    <x v="1"/>
    <b v="0"/>
    <n v="5"/>
    <x v="9"/>
    <n v="2820844"/>
    <n v="6847089"/>
    <n v="0"/>
    <n v="422997"/>
    <n v="15651"/>
    <n v="462398"/>
    <n v="4994"/>
    <n v="1012666"/>
    <n v="260129"/>
    <n v="12108"/>
    <n v="11858876"/>
    <n v="242763702"/>
    <n v="109702337"/>
    <n v="118756946"/>
    <n v="1032368"/>
    <n v="116669301"/>
    <n v="2087645"/>
    <n v="1.7579140170883141E-2"/>
    <n v="3120013"/>
    <n v="2.6045837444231463E-2"/>
  </r>
  <r>
    <n v="6920510"/>
    <s v="Adventist Health Portland Medical Center"/>
    <x v="34"/>
    <x v="0"/>
    <b v="0"/>
    <n v="5"/>
    <x v="9"/>
    <n v="2920438"/>
    <n v="10796942"/>
    <n v="0"/>
    <n v="1055465"/>
    <n v="15543"/>
    <n v="757470"/>
    <n v="0"/>
    <n v="108345"/>
    <n v="32157"/>
    <n v="85637"/>
    <n v="15771997"/>
    <n v="827085765"/>
    <n v="294486734"/>
    <n v="341397920"/>
    <n v="2984967"/>
    <n v="337232129"/>
    <n v="4165792"/>
    <n v="1.2202159872561614E-2"/>
    <n v="7150758"/>
    <n v="2.0763975998609942E-2"/>
  </r>
  <r>
    <n v="6920780"/>
    <s v="Adventist Health Tillamook Medical Center"/>
    <x v="35"/>
    <x v="2"/>
    <b v="1"/>
    <n v="5"/>
    <x v="9"/>
    <n v="2363858"/>
    <n v="1650543"/>
    <n v="0"/>
    <n v="215406"/>
    <n v="0"/>
    <n v="0"/>
    <n v="0"/>
    <n v="49383"/>
    <n v="3768257"/>
    <n v="0"/>
    <n v="8047447"/>
    <n v="116942078"/>
    <n v="72426561"/>
    <n v="74101782"/>
    <n v="-1244142"/>
    <n v="69439571"/>
    <n v="4662211"/>
    <n v="6.2916314212254701E-2"/>
    <n v="3418069"/>
    <n v="4.6914352427555983E-2"/>
  </r>
  <r>
    <n v="6920015"/>
    <s v="Columbia Memorial Hospital"/>
    <x v="36"/>
    <x v="1"/>
    <b v="1"/>
    <n v="5"/>
    <x v="9"/>
    <n v="961398"/>
    <n v="1959603"/>
    <n v="522587"/>
    <n v="497433"/>
    <n v="0"/>
    <n v="104609"/>
    <n v="0"/>
    <n v="96482"/>
    <n v="0"/>
    <n v="161742"/>
    <n v="4303854"/>
    <n v="177977736"/>
    <n v="88269238"/>
    <n v="91459849"/>
    <n v="-485250"/>
    <n v="87691881"/>
    <n v="3767968"/>
    <n v="4.1198056209342748E-2"/>
    <n v="3282718"/>
    <n v="3.6083896341219376E-2"/>
  </r>
  <r>
    <n v="6920110"/>
    <s v="Good Samaritan Regional Medical Center"/>
    <x v="37"/>
    <x v="0"/>
    <b v="0"/>
    <n v="5"/>
    <x v="9"/>
    <n v="4342632"/>
    <n v="17890139"/>
    <n v="967319"/>
    <n v="526957"/>
    <n v="258026"/>
    <n v="9036649"/>
    <n v="2072140"/>
    <n v="931553"/>
    <n v="343195"/>
    <n v="130193"/>
    <n v="36498803"/>
    <n v="708498934"/>
    <n v="356536543"/>
    <n v="370601067"/>
    <n v="1361685"/>
    <n v="362168699"/>
    <n v="8432368"/>
    <n v="2.2753221053192489E-2"/>
    <n v="9794053"/>
    <n v="2.6330735933473251E-2"/>
  </r>
  <r>
    <n v="6920045"/>
    <s v="Kaiser Sunnyside Medical Center"/>
    <x v="38"/>
    <x v="0"/>
    <b v="0"/>
    <n v="5"/>
    <x v="9"/>
    <n v="8406130"/>
    <n v="15105204"/>
    <n v="0"/>
    <n v="1300192"/>
    <n v="3811846"/>
    <n v="2225144"/>
    <n v="0"/>
    <n v="5677998"/>
    <n v="0"/>
    <n v="1791266"/>
    <n v="38317780"/>
    <e v="#N/A"/>
    <e v="#N/A"/>
    <n v="573710662"/>
    <n v="2574902"/>
    <n v="537271284"/>
    <n v="36439378"/>
    <n v="6.3515253268902991E-2"/>
    <n v="39014280"/>
    <n v="6.7699561531962993E-2"/>
  </r>
  <r>
    <n v="6920434"/>
    <s v="Kaiser Westside Medical Center"/>
    <x v="39"/>
    <x v="0"/>
    <b v="0"/>
    <n v="5"/>
    <x v="9"/>
    <n v="2978215"/>
    <n v="3707780"/>
    <n v="0"/>
    <n v="480893"/>
    <n v="1409861"/>
    <n v="822998"/>
    <n v="0"/>
    <n v="1339194"/>
    <n v="0"/>
    <n v="662523"/>
    <n v="11401464"/>
    <e v="#N/A"/>
    <e v="#N/A"/>
    <n v="201249818"/>
    <n v="979820"/>
    <n v="188945886"/>
    <n v="12303932"/>
    <n v="6.1137605600219726E-2"/>
    <n v="13283752"/>
    <n v="6.5686474699618455E-2"/>
  </r>
  <r>
    <n v="6920741"/>
    <s v="McKenzie-Willamette Medical Center"/>
    <x v="40"/>
    <x v="0"/>
    <b v="0"/>
    <n v="5"/>
    <x v="9"/>
    <n v="457632"/>
    <n v="4090273"/>
    <n v="0"/>
    <n v="5000"/>
    <n v="0"/>
    <n v="681301"/>
    <n v="0"/>
    <n v="654407"/>
    <n v="12875"/>
    <n v="0"/>
    <n v="5901488"/>
    <n v="543168478"/>
    <n v="184202548"/>
    <n v="188528215"/>
    <n v="-9209354"/>
    <n v="125262077"/>
    <n v="63266138"/>
    <n v="0.33557914925360111"/>
    <n v="54056784"/>
    <n v="0.30145620878107182"/>
  </r>
  <r>
    <n v="6920190"/>
    <s v="Providence Hood River Memorial Hospital"/>
    <x v="41"/>
    <x v="1"/>
    <b v="1"/>
    <n v="5"/>
    <x v="9"/>
    <n v="2473590"/>
    <n v="3582964"/>
    <n v="559875"/>
    <n v="175768"/>
    <n v="53846"/>
    <n v="752005"/>
    <n v="2972"/>
    <n v="161428"/>
    <n v="265522"/>
    <n v="194139"/>
    <n v="8222109"/>
    <n v="131788144"/>
    <n v="75260363"/>
    <n v="76923122"/>
    <n v="1611255"/>
    <n v="84025964"/>
    <n v="-7102842"/>
    <n v="-9.2336891890581349E-2"/>
    <n v="-3915849"/>
    <n v="-4.9861591185730039E-2"/>
  </r>
  <r>
    <n v="6920290"/>
    <s v="Providence Medford Medical Center"/>
    <x v="42"/>
    <x v="0"/>
    <b v="0"/>
    <n v="5"/>
    <x v="9"/>
    <n v="4139265"/>
    <n v="20696710"/>
    <n v="3718114"/>
    <n v="196374"/>
    <n v="0"/>
    <n v="208315"/>
    <n v="31756"/>
    <n v="385117"/>
    <n v="56752"/>
    <n v="117946"/>
    <n v="29550349"/>
    <n v="523584689"/>
    <n v="177001214"/>
    <n v="184349074"/>
    <n v="3186993"/>
    <n v="207776299"/>
    <n v="-23427225"/>
    <n v="-0.12708078479417803"/>
    <n v="-20961095"/>
    <n v="-0.11177100669387505"/>
  </r>
  <r>
    <n v="6920296"/>
    <s v="Providence Milwaukie Hospital"/>
    <x v="43"/>
    <x v="0"/>
    <b v="0"/>
    <n v="5"/>
    <x v="9"/>
    <n v="2378129"/>
    <n v="7324684"/>
    <n v="242089"/>
    <n v="157647"/>
    <n v="0"/>
    <n v="3980372"/>
    <n v="568325"/>
    <n v="272644"/>
    <n v="41128"/>
    <n v="59517"/>
    <n v="15024535"/>
    <n v="205399289"/>
    <n v="97395905"/>
    <n v="101028798"/>
    <n v="2466130"/>
    <n v="99520711"/>
    <n v="1508088"/>
    <n v="1.4927308152275552E-2"/>
    <n v="4452770"/>
    <n v="4.3024040752992265E-2"/>
  </r>
  <r>
    <n v="6920315"/>
    <s v="Providence Newberg Medical Center"/>
    <x v="44"/>
    <x v="1"/>
    <b v="0"/>
    <n v="5"/>
    <x v="9"/>
    <n v="2742307"/>
    <n v="858650"/>
    <n v="726343"/>
    <n v="143790"/>
    <n v="0"/>
    <n v="364658"/>
    <n v="1397"/>
    <n v="198868"/>
    <n v="34557"/>
    <n v="228253"/>
    <n v="5298823"/>
    <n v="203421044"/>
    <n v="104358034"/>
    <n v="108222681"/>
    <n v="2944682"/>
    <n v="96090943"/>
    <n v="12131738"/>
    <n v="0.11209977324439042"/>
    <n v="12351666"/>
    <n v="0.11110874330985075"/>
  </r>
  <r>
    <n v="6920520"/>
    <s v="Providence Portland Medical Center"/>
    <x v="45"/>
    <x v="0"/>
    <b v="0"/>
    <n v="5"/>
    <x v="9"/>
    <n v="13044207"/>
    <n v="46747837"/>
    <n v="1634896"/>
    <n v="1650990"/>
    <n v="12244930"/>
    <n v="6240278"/>
    <n v="2438230"/>
    <n v="1237900"/>
    <n v="282698"/>
    <n v="383583"/>
    <n v="85905549"/>
    <n v="1368418440"/>
    <n v="687482350"/>
    <n v="766262057"/>
    <n v="219928"/>
    <n v="758176450"/>
    <n v="8085607"/>
    <n v="1.0552012756126852E-2"/>
    <n v="40897152"/>
    <n v="5.3356964417108903E-2"/>
  </r>
  <r>
    <n v="6920725"/>
    <s v="Providence Seaside Hospital"/>
    <x v="46"/>
    <x v="1"/>
    <b v="1"/>
    <n v="5"/>
    <x v="9"/>
    <n v="1644748"/>
    <n v="762581"/>
    <n v="154730"/>
    <n v="61300"/>
    <n v="0"/>
    <n v="106790"/>
    <n v="1134718"/>
    <n v="164931"/>
    <n v="4818"/>
    <n v="49074"/>
    <n v="4083690"/>
    <n v="104574926"/>
    <n v="54328832"/>
    <n v="57632535"/>
    <n v="32811545"/>
    <n v="61459937"/>
    <n v="-3827402"/>
    <n v="-6.6410439866995269E-2"/>
    <n v="-3322311"/>
    <n v="-3.6733316320979773E-2"/>
  </r>
  <r>
    <n v="6920540"/>
    <s v="Providence St. Vincent Medical Center"/>
    <x v="47"/>
    <x v="0"/>
    <b v="0"/>
    <n v="5"/>
    <x v="9"/>
    <n v="14536506"/>
    <n v="41357044"/>
    <n v="2038097"/>
    <n v="1364492"/>
    <n v="2592259"/>
    <n v="4897301"/>
    <n v="783441"/>
    <n v="1915240"/>
    <n v="271405"/>
    <n v="426962"/>
    <n v="70182747"/>
    <n v="1553745254"/>
    <n v="827526207"/>
    <n v="853992998"/>
    <n v="505091"/>
    <n v="776178910"/>
    <n v="77814088"/>
    <n v="9.1117946145033851E-2"/>
    <n v="188818992"/>
    <n v="0.22097064280268974"/>
  </r>
  <r>
    <n v="6920350"/>
    <s v="Providence Willamette Falls Medical Center"/>
    <x v="48"/>
    <x v="0"/>
    <b v="0"/>
    <n v="5"/>
    <x v="9"/>
    <n v="2455381"/>
    <n v="10649700"/>
    <n v="330811"/>
    <n v="201749"/>
    <n v="0"/>
    <n v="0"/>
    <n v="35215"/>
    <n v="204550"/>
    <n v="31688"/>
    <n v="63573"/>
    <n v="13972667"/>
    <n v="248262575"/>
    <n v="125810301"/>
    <n v="129745725"/>
    <n v="111004905"/>
    <n v="123683071"/>
    <n v="6062654"/>
    <n v="4.6727196599348458E-2"/>
    <n v="9992031"/>
    <n v="4.1503654632181024E-2"/>
  </r>
  <r>
    <n v="6920010"/>
    <s v="Samaritan Albany General Hospital"/>
    <x v="49"/>
    <x v="0"/>
    <b v="0"/>
    <n v="5"/>
    <x v="9"/>
    <n v="2419471"/>
    <n v="10073890"/>
    <n v="363535"/>
    <n v="312441"/>
    <n v="120907"/>
    <n v="1199429"/>
    <n v="379100"/>
    <n v="931289"/>
    <n v="156144"/>
    <n v="61194"/>
    <n v="16017400"/>
    <n v="331602160"/>
    <n v="168822652"/>
    <n v="180779498"/>
    <n v="-832023"/>
    <n v="174355840"/>
    <n v="6423658"/>
    <n v="3.5533111171710409E-2"/>
    <n v="6956921"/>
    <n v="3.8660842559752502E-2"/>
  </r>
  <r>
    <n v="6920241"/>
    <s v="Samaritan Lebanon Community Hospital"/>
    <x v="50"/>
    <x v="1"/>
    <b v="1"/>
    <n v="5"/>
    <x v="9"/>
    <n v="2306909"/>
    <n v="1574985"/>
    <n v="0"/>
    <n v="19928"/>
    <n v="72273"/>
    <n v="1324816"/>
    <n v="670708"/>
    <n v="382018"/>
    <n v="93063"/>
    <n v="36518"/>
    <n v="6481218"/>
    <n v="198937764"/>
    <n v="100228087"/>
    <n v="107870414"/>
    <n v="533262"/>
    <n v="103181119"/>
    <n v="4689295"/>
    <n v="4.3471558383005746E-2"/>
    <n v="5667118"/>
    <n v="5.2277913527581849E-2"/>
  </r>
  <r>
    <n v="6920243"/>
    <s v="Samaritan North Lincoln Hospital"/>
    <x v="51"/>
    <x v="1"/>
    <b v="1"/>
    <n v="5"/>
    <x v="9"/>
    <n v="1566884"/>
    <n v="236524"/>
    <n v="0"/>
    <n v="12866"/>
    <n v="34808"/>
    <n v="322806"/>
    <n v="425553"/>
    <n v="94425"/>
    <n v="494595"/>
    <n v="17751"/>
    <n v="3206212"/>
    <n v="95448396"/>
    <n v="52162875"/>
    <n v="55467098"/>
    <n v="977823"/>
    <n v="54846072"/>
    <n v="621026"/>
    <n v="1.1196295144195213E-2"/>
    <n v="696277"/>
    <n v="1.2335511994072948E-2"/>
  </r>
  <r>
    <n v="6920325"/>
    <s v="Samaritan Pacific Communities Hospital"/>
    <x v="52"/>
    <x v="1"/>
    <b v="1"/>
    <n v="5"/>
    <x v="9"/>
    <n v="1662401"/>
    <n v="218689"/>
    <n v="0"/>
    <n v="446277"/>
    <n v="56170"/>
    <n v="633376"/>
    <n v="731102"/>
    <n v="156484"/>
    <n v="79891"/>
    <n v="28451"/>
    <n v="4012841"/>
    <n v="164965678"/>
    <n v="82742634"/>
    <n v="85095591"/>
    <n v="75251"/>
    <n v="81086857"/>
    <n v="4008734"/>
    <n v="4.7108598141118736E-2"/>
    <n v="4255239"/>
    <n v="4.9961217948273892E-2"/>
  </r>
  <r>
    <n v="6920743"/>
    <s v="Santiam Memorial Hospital"/>
    <x v="53"/>
    <x v="1"/>
    <b v="0"/>
    <n v="5"/>
    <x v="9"/>
    <n v="198115"/>
    <n v="1514092"/>
    <n v="287903"/>
    <n v="94441"/>
    <n v="0"/>
    <n v="0"/>
    <n v="220226"/>
    <n v="38853"/>
    <n v="0"/>
    <n v="0"/>
    <n v="2353630"/>
    <n v="79987982"/>
    <n v="40940836"/>
    <n v="41310189"/>
    <n v="246505"/>
    <n v="41093776"/>
    <n v="216413"/>
    <n v="5.2387317811593646E-3"/>
    <n v="1277782"/>
    <n v="3.074792234435203E-2"/>
  </r>
  <r>
    <n v="6920560"/>
    <s v="Shriners Children's Portland"/>
    <x v="54"/>
    <x v="0"/>
    <b v="0"/>
    <n v="5"/>
    <x v="9"/>
    <n v="2654429"/>
    <n v="11379139"/>
    <n v="0"/>
    <n v="441586"/>
    <n v="547509"/>
    <n v="2137654"/>
    <n v="0"/>
    <n v="118631"/>
    <n v="22743"/>
    <n v="20991"/>
    <n v="17322682"/>
    <n v="52764105"/>
    <n v="12968454"/>
    <n v="28980066"/>
    <n v="1061369"/>
    <n v="39972502"/>
    <n v="-10992436"/>
    <n v="-0.37931024725754592"/>
    <n v="-10992436"/>
    <n v="-0.36590915180982531"/>
  </r>
  <r>
    <n v="6920070"/>
    <s v="St. Charles Medical Center - Bend"/>
    <x v="55"/>
    <x v="0"/>
    <b v="0"/>
    <n v="5"/>
    <x v="9"/>
    <n v="3675221"/>
    <n v="34703837"/>
    <n v="5708905"/>
    <n v="1081603"/>
    <n v="0"/>
    <n v="613566"/>
    <n v="0"/>
    <n v="433399"/>
    <n v="136878"/>
    <n v="172081"/>
    <n v="46525490"/>
    <n v="1044415901"/>
    <n v="430301100"/>
    <n v="511877964"/>
    <n v="612538"/>
    <n v="450056793"/>
    <n v="61821171"/>
    <n v="0.12077326110486757"/>
    <n v="62505555"/>
    <n v="0.12196431886263523"/>
  </r>
  <r>
    <n v="6920242"/>
    <s v="St. Charles Medical Center - Madras"/>
    <x v="56"/>
    <x v="1"/>
    <b v="1"/>
    <n v="5"/>
    <x v="9"/>
    <n v="459659"/>
    <n v="4441828"/>
    <n v="493906"/>
    <n v="110083"/>
    <n v="0"/>
    <n v="40890"/>
    <n v="0"/>
    <n v="74446"/>
    <n v="27761"/>
    <n v="38607"/>
    <n v="5687180"/>
    <n v="46691326"/>
    <n v="22526076"/>
    <n v="32025366"/>
    <n v="684384"/>
    <n v="29781267"/>
    <n v="2244099"/>
    <n v="7.0072548117014494E-2"/>
    <n v="2335596"/>
    <n v="7.140366404512416E-2"/>
  </r>
  <r>
    <n v="6920610"/>
    <s v="St. Charles Medical Center - Prineville"/>
    <x v="57"/>
    <x v="1"/>
    <b v="1"/>
    <n v="5"/>
    <x v="9"/>
    <n v="516864"/>
    <n v="1104051"/>
    <n v="158353"/>
    <n v="103559"/>
    <n v="0"/>
    <n v="21248"/>
    <n v="0"/>
    <n v="36111"/>
    <n v="23742"/>
    <n v="30754"/>
    <n v="1994682"/>
    <n v="51164842"/>
    <n v="20902568"/>
    <n v="33034489"/>
    <n v="91497"/>
    <n v="28319209"/>
    <n v="4715280"/>
    <n v="0.14273809411733296"/>
    <n v="4773762"/>
    <n v="0.14410928024904676"/>
  </r>
  <r>
    <n v="6920612"/>
    <s v="St. Charles Medical Center - Redmond"/>
    <x v="58"/>
    <x v="1"/>
    <b v="0"/>
    <n v="5"/>
    <x v="9"/>
    <n v="1221184"/>
    <n v="1802034"/>
    <n v="1000393"/>
    <n v="205337"/>
    <n v="0"/>
    <n v="83284"/>
    <n v="0"/>
    <n v="314925"/>
    <n v="22664"/>
    <n v="28037"/>
    <n v="4677858"/>
    <n v="155885473"/>
    <n v="57706063"/>
    <n v="88518743"/>
    <n v="58482"/>
    <n v="77659233"/>
    <n v="10859510"/>
    <n v="0.122680345788462"/>
    <n v="10785155"/>
    <n v="0.12175991063165503"/>
  </r>
  <r>
    <n v="6920270"/>
    <s v="Willamette Valley Medical Center"/>
    <x v="59"/>
    <x v="1"/>
    <b v="0"/>
    <n v="5"/>
    <x v="9"/>
    <n v="163992"/>
    <n v="7118677"/>
    <n v="97659"/>
    <n v="68547"/>
    <n v="0"/>
    <n v="1269748"/>
    <n v="0"/>
    <n v="1059052"/>
    <n v="0"/>
    <n v="0"/>
    <n v="9777675"/>
    <n v="323608446"/>
    <n v="94755633"/>
    <n v="95152882"/>
    <n v="502032"/>
    <n v="63112573"/>
    <n v="32040309"/>
    <n v="0.33672452506483197"/>
    <n v="32040309"/>
    <n v="0.33495727151037946"/>
  </r>
  <r>
    <n v="6920003"/>
    <s v="Legacy Emanuel Medical Center"/>
    <x v="0"/>
    <x v="0"/>
    <b v="0"/>
    <n v="1"/>
    <x v="10"/>
    <n v="30831175"/>
    <n v="65433082"/>
    <n v="378484"/>
    <n v="1924517"/>
    <n v="3590778"/>
    <n v="7994424"/>
    <n v="0"/>
    <n v="487882"/>
    <n v="655342"/>
    <n v="0"/>
    <n v="111295684"/>
    <n v="1398325000"/>
    <n v="620665000"/>
    <n v="649800000"/>
    <n v="1787517"/>
    <n v="657348000"/>
    <n v="-7548000"/>
    <n v="-1.1615881809787627E-2"/>
    <n v="1079000"/>
    <n v="1.6559556035816445E-3"/>
  </r>
  <r>
    <n v="6920418"/>
    <s v="Legacy Good Samaritan Medical Center"/>
    <x v="1"/>
    <x v="0"/>
    <b v="0"/>
    <n v="1"/>
    <x v="10"/>
    <n v="10743827"/>
    <n v="13582399"/>
    <n v="290518"/>
    <n v="136804"/>
    <n v="0"/>
    <n v="4394805"/>
    <n v="0"/>
    <n v="368904"/>
    <n v="31900"/>
    <n v="0"/>
    <n v="29549157"/>
    <n v="679742000"/>
    <n v="278750000"/>
    <n v="285354000"/>
    <n v="8627000"/>
    <n v="274399000"/>
    <n v="10955000"/>
    <n v="3.8390910938693693E-2"/>
    <n v="21365000"/>
    <n v="7.2674764695677616E-2"/>
  </r>
  <r>
    <n v="6920805"/>
    <s v="Legacy Meridian Park Medical Center"/>
    <x v="2"/>
    <x v="0"/>
    <b v="0"/>
    <n v="1"/>
    <x v="10"/>
    <n v="5784878"/>
    <n v="4414759"/>
    <n v="0"/>
    <n v="38625"/>
    <n v="0"/>
    <n v="431136"/>
    <n v="0"/>
    <n v="172807"/>
    <n v="10849"/>
    <n v="0"/>
    <n v="10853054"/>
    <n v="449074000"/>
    <n v="185907000"/>
    <n v="188092000"/>
    <n v="10410000"/>
    <n v="173453000"/>
    <n v="14639000"/>
    <n v="7.7828934776598691E-2"/>
    <n v="29568000"/>
    <n v="0.14895567802843296"/>
  </r>
  <r>
    <n v="6920173"/>
    <s v="Legacy Mount Hood Medical Center"/>
    <x v="3"/>
    <x v="0"/>
    <b v="0"/>
    <n v="1"/>
    <x v="10"/>
    <n v="7364617"/>
    <n v="6573876"/>
    <n v="277266"/>
    <n v="75732"/>
    <n v="0"/>
    <n v="441673"/>
    <n v="0"/>
    <n v="184867"/>
    <n v="47927"/>
    <n v="0"/>
    <n v="14965958"/>
    <n v="326155000"/>
    <n v="118458000"/>
    <n v="122272000"/>
    <n v="14929000"/>
    <n v="113507000"/>
    <n v="8765000"/>
    <n v="7.1684441245747188E-2"/>
    <n v="10582000"/>
    <n v="7.7127717728004905E-2"/>
  </r>
  <r>
    <n v="6920740"/>
    <s v="Legacy Silverton Medical Center"/>
    <x v="4"/>
    <x v="1"/>
    <b v="0"/>
    <n v="1"/>
    <x v="10"/>
    <n v="2972522"/>
    <n v="1277434"/>
    <n v="0"/>
    <n v="329182"/>
    <n v="0"/>
    <n v="216454"/>
    <n v="0"/>
    <n v="185314"/>
    <n v="53847"/>
    <n v="21932"/>
    <n v="5056685"/>
    <n v="207011130"/>
    <n v="108902889"/>
    <n v="115836322"/>
    <n v="1817000"/>
    <n v="117072236"/>
    <n v="-1235914"/>
    <n v="-1.0669485862992094E-2"/>
    <n v="-1642188"/>
    <n v="-1.3957854925677322E-2"/>
  </r>
  <r>
    <n v="6920210"/>
    <s v="Grande Ronde Hospital"/>
    <x v="5"/>
    <x v="2"/>
    <b v="1"/>
    <n v="2"/>
    <x v="10"/>
    <n v="2043077"/>
    <n v="289594"/>
    <n v="0"/>
    <n v="724875"/>
    <n v="0"/>
    <n v="280680"/>
    <n v="660283"/>
    <n v="32455"/>
    <n v="13067"/>
    <n v="28922"/>
    <n v="4072953"/>
    <n v="103100365"/>
    <n v="68226564"/>
    <n v="69525716"/>
    <n v="3642329"/>
    <n v="66001201"/>
    <n v="3524515"/>
    <n v="5.0693688648959762E-2"/>
    <n v="5967180"/>
    <n v="8.1554454543646751E-2"/>
  </r>
  <r>
    <n v="6920327"/>
    <s v="Bay Area Hospital"/>
    <x v="6"/>
    <x v="0"/>
    <b v="0"/>
    <n v="3"/>
    <x v="10"/>
    <n v="1152054"/>
    <n v="12010705"/>
    <n v="0"/>
    <n v="397610"/>
    <n v="0"/>
    <n v="184432"/>
    <n v="182579"/>
    <n v="254555"/>
    <n v="0"/>
    <n v="311630"/>
    <n v="14493565"/>
    <n v="340959245"/>
    <n v="141025814"/>
    <n v="142520776"/>
    <n v="0"/>
    <n v="137861117"/>
    <n v="4659659"/>
    <n v="3.2694594646327214E-2"/>
    <n v="5650774"/>
    <n v="3.9648773733873016E-2"/>
  </r>
  <r>
    <n v="6920195"/>
    <s v="Blue Mountain Hospital"/>
    <x v="7"/>
    <x v="2"/>
    <b v="1"/>
    <n v="3"/>
    <x v="10"/>
    <n v="206909"/>
    <n v="83359"/>
    <n v="67828"/>
    <n v="25798"/>
    <n v="0"/>
    <n v="0"/>
    <n v="0"/>
    <n v="0"/>
    <n v="0"/>
    <n v="0"/>
    <n v="383894"/>
    <n v="23612838"/>
    <n v="15763116"/>
    <n v="16265580"/>
    <n v="991115"/>
    <n v="17702937"/>
    <n v="-1437357"/>
    <n v="-8.8368013928799338E-2"/>
    <n v="-555899"/>
    <n v="-3.2213526402361518E-2"/>
  </r>
  <r>
    <n v="6920105"/>
    <s v="Coquille Valley Hospital"/>
    <x v="8"/>
    <x v="1"/>
    <b v="1"/>
    <n v="3"/>
    <x v="10"/>
    <n v="140464"/>
    <n v="734257"/>
    <n v="0"/>
    <n v="1650"/>
    <n v="0"/>
    <n v="0"/>
    <n v="0"/>
    <n v="1000"/>
    <n v="0"/>
    <n v="0"/>
    <n v="877371"/>
    <n v="37526915"/>
    <n v="22767964"/>
    <n v="23462631"/>
    <n v="863309"/>
    <n v="22624580"/>
    <n v="838051"/>
    <n v="3.571854324436164E-2"/>
    <n v="702344"/>
    <n v="2.8872224464912763E-2"/>
  </r>
  <r>
    <n v="6920165"/>
    <s v="Curry General Hospital"/>
    <x v="9"/>
    <x v="2"/>
    <b v="1"/>
    <n v="3"/>
    <x v="10"/>
    <n v="597721"/>
    <n v="509615"/>
    <n v="0"/>
    <n v="4248"/>
    <n v="0"/>
    <n v="30288"/>
    <n v="6875"/>
    <n v="9400"/>
    <n v="2472"/>
    <n v="0"/>
    <n v="1160619"/>
    <n v="41285932"/>
    <n v="27371141"/>
    <n v="28380670"/>
    <n v="-135707"/>
    <n v="28092896"/>
    <n v="287774"/>
    <n v="1.0139788806959102E-2"/>
    <n v="7882"/>
    <n v="2.7905860595391822E-4"/>
  </r>
  <r>
    <n v="6920175"/>
    <s v="Good Shepherd Medical Center"/>
    <x v="10"/>
    <x v="2"/>
    <b v="1"/>
    <n v="3"/>
    <x v="10"/>
    <n v="3549188"/>
    <n v="0"/>
    <n v="0"/>
    <n v="194043"/>
    <n v="0"/>
    <n v="203874"/>
    <n v="4330627"/>
    <n v="313800"/>
    <n v="0"/>
    <n v="323620"/>
    <n v="8915152"/>
    <n v="145884483"/>
    <n v="82617147"/>
    <n v="85619726"/>
    <n v="1290036"/>
    <n v="75506642"/>
    <n v="10113084"/>
    <n v="0.1181162854924343"/>
    <n v="13755413"/>
    <n v="0.15827235840319065"/>
  </r>
  <r>
    <n v="6920075"/>
    <s v="Harney District Hospital"/>
    <x v="11"/>
    <x v="2"/>
    <b v="1"/>
    <n v="3"/>
    <x v="10"/>
    <n v="339610"/>
    <n v="176089"/>
    <n v="0"/>
    <n v="90585"/>
    <n v="0"/>
    <n v="11464"/>
    <n v="231770"/>
    <n v="30814"/>
    <n v="0"/>
    <n v="0"/>
    <n v="880332"/>
    <n v="24504805"/>
    <n v="17651564"/>
    <n v="18843117"/>
    <n v="2442665"/>
    <n v="19261647"/>
    <n v="-418530"/>
    <n v="-2.2211293386333056E-2"/>
    <n v="-280099"/>
    <n v="-1.3158971561392483E-2"/>
  </r>
  <r>
    <n v="6920004"/>
    <s v="Hillsboro Medical Center"/>
    <x v="12"/>
    <x v="0"/>
    <b v="0"/>
    <n v="3"/>
    <x v="10"/>
    <n v="4048064"/>
    <n v="11154263"/>
    <n v="0"/>
    <n v="1870558"/>
    <n v="0"/>
    <n v="376069"/>
    <n v="125158"/>
    <n v="492293"/>
    <n v="209669"/>
    <n v="2006"/>
    <n v="18278080"/>
    <n v="394319016"/>
    <n v="159179200"/>
    <n v="173576100"/>
    <n v="138431"/>
    <n v="173632100"/>
    <n v="-56000"/>
    <n v="-3.2262506186047502E-4"/>
    <n v="1947600"/>
    <n v="1.1211497327186751E-2"/>
  </r>
  <r>
    <n v="6920231"/>
    <s v="Lake District Hospital"/>
    <x v="13"/>
    <x v="2"/>
    <b v="1"/>
    <n v="3"/>
    <x v="10"/>
    <n v="340793"/>
    <n v="975593"/>
    <n v="0"/>
    <n v="88121"/>
    <n v="0"/>
    <n v="268381"/>
    <n v="0"/>
    <n v="20216"/>
    <n v="104385"/>
    <n v="7596"/>
    <n v="1805085"/>
    <n v="23759586"/>
    <n v="18827010"/>
    <n v="19227559"/>
    <n v="1283313"/>
    <n v="19729558"/>
    <n v="-501999"/>
    <n v="-2.6108306311789238E-2"/>
    <n v="1285518"/>
    <n v="6.2674955994069873E-2"/>
  </r>
  <r>
    <n v="6920614"/>
    <s v="Lower Umpqua Hospital"/>
    <x v="14"/>
    <x v="1"/>
    <b v="1"/>
    <n v="3"/>
    <x v="10"/>
    <n v="581205"/>
    <n v="762822"/>
    <n v="0"/>
    <n v="34083"/>
    <n v="0"/>
    <n v="0"/>
    <n v="945963"/>
    <n v="49102"/>
    <n v="0"/>
    <n v="0"/>
    <n v="2373175"/>
    <n v="26771378"/>
    <n v="16989314"/>
    <n v="19677817"/>
    <n v="-406274"/>
    <n v="21439242"/>
    <n v="-1761425"/>
    <n v="-8.9513232082603478E-2"/>
    <n v="-39541"/>
    <n v="-2.0517817384939027E-3"/>
  </r>
  <r>
    <n v="6920620"/>
    <s v="Mercy Medical Center"/>
    <x v="15"/>
    <x v="0"/>
    <b v="0"/>
    <n v="3"/>
    <x v="10"/>
    <n v="2868682"/>
    <n v="4950931"/>
    <n v="0"/>
    <n v="572308"/>
    <n v="0"/>
    <n v="130"/>
    <n v="2145"/>
    <n v="113579"/>
    <n v="729171"/>
    <n v="0"/>
    <n v="9236946"/>
    <n v="525192000"/>
    <n v="184788000"/>
    <n v="195884000"/>
    <n v="-8365596"/>
    <n v="177457000"/>
    <n v="18427000"/>
    <n v="9.4070980784545954E-2"/>
    <n v="27745000"/>
    <n v="0.14795881048560972"/>
  </r>
  <r>
    <n v="6920570"/>
    <s v="Oregon Health &amp; Science University Hospital"/>
    <x v="16"/>
    <x v="0"/>
    <b v="0"/>
    <n v="3"/>
    <x v="10"/>
    <n v="31015838"/>
    <n v="51133348"/>
    <n v="714600"/>
    <n v="3081563"/>
    <n v="32921133"/>
    <n v="168310304"/>
    <n v="0"/>
    <n v="221336"/>
    <n v="1303714"/>
    <n v="9588"/>
    <n v="288711424"/>
    <n v="2626647974"/>
    <n v="1294299461"/>
    <n v="1343221537"/>
    <n v="9318000"/>
    <n v="1249383966"/>
    <n v="93837571"/>
    <n v="6.9860085187124277E-2"/>
    <n v="116349256"/>
    <n v="8.602281324660456E-2"/>
  </r>
  <r>
    <n v="6920125"/>
    <s v="PeaceHealth Cottage Grove Community Medical Center"/>
    <x v="17"/>
    <x v="1"/>
    <b v="1"/>
    <n v="3"/>
    <x v="10"/>
    <n v="657659"/>
    <n v="0"/>
    <n v="0"/>
    <n v="0"/>
    <n v="0"/>
    <n v="0"/>
    <n v="0"/>
    <n v="6350"/>
    <n v="0"/>
    <n v="0"/>
    <n v="664009"/>
    <n v="38864593"/>
    <n v="26275868"/>
    <n v="27497976"/>
    <n v="22511685"/>
    <n v="26633068"/>
    <n v="864908"/>
    <n v="3.1453514978702433E-2"/>
    <n v="1185824"/>
    <n v="2.3711898386993665E-2"/>
  </r>
  <r>
    <n v="6920163"/>
    <s v="PeaceHealth Peace Harbor Medical Center"/>
    <x v="18"/>
    <x v="1"/>
    <b v="1"/>
    <n v="3"/>
    <x v="10"/>
    <n v="2065401"/>
    <n v="0"/>
    <n v="0"/>
    <n v="0"/>
    <n v="0"/>
    <n v="0"/>
    <n v="9429"/>
    <n v="9000"/>
    <n v="0"/>
    <n v="0"/>
    <n v="2083830"/>
    <n v="94617810"/>
    <n v="64338227"/>
    <n v="67498143"/>
    <n v="320916"/>
    <n v="65923171"/>
    <n v="1574972"/>
    <n v="2.3333560450692695E-2"/>
    <n v="2182596"/>
    <n v="3.2182634677959773E-2"/>
  </r>
  <r>
    <n v="9999999"/>
    <s v="PeaceHealth Sacred Heart UD &amp; Riverbend"/>
    <x v="60"/>
    <x v="0"/>
    <b v="0"/>
    <n v="3"/>
    <x v="10"/>
    <n v="19859421"/>
    <n v="50853787"/>
    <n v="0"/>
    <n v="697222"/>
    <n v="0"/>
    <n v="90283"/>
    <n v="46358"/>
    <n v="535358"/>
    <n v="0"/>
    <n v="300221"/>
    <n v="72382650"/>
    <m/>
    <m/>
    <m/>
    <n v="607624"/>
    <m/>
    <m/>
    <m/>
    <m/>
    <n v="0"/>
  </r>
  <r>
    <n v="6920172"/>
    <s v="Pioneer Memorial Hospital - Heppner"/>
    <x v="21"/>
    <x v="2"/>
    <b v="1"/>
    <n v="3"/>
    <x v="10"/>
    <n v="150708"/>
    <n v="470450"/>
    <n v="0"/>
    <n v="22525"/>
    <n v="0"/>
    <n v="0"/>
    <n v="0"/>
    <n v="2712"/>
    <n v="20253"/>
    <n v="1892"/>
    <n v="668540"/>
    <n v="7643501"/>
    <n v="7221126"/>
    <n v="7612460"/>
    <n v="3259719"/>
    <n v="8793030"/>
    <n v="-1180570"/>
    <n v="-0.15508390191869645"/>
    <n v="319127"/>
    <n v="2.9352625632819328E-2"/>
  </r>
  <r>
    <n v="6920060"/>
    <s v="Saint Alphonsus Medical Center - Baker City"/>
    <x v="22"/>
    <x v="2"/>
    <b v="1"/>
    <n v="3"/>
    <x v="10"/>
    <n v="583567"/>
    <n v="1615741"/>
    <n v="0"/>
    <n v="4835"/>
    <n v="0"/>
    <n v="26516"/>
    <n v="0"/>
    <n v="14096"/>
    <n v="277"/>
    <n v="2520"/>
    <n v="2247552"/>
    <n v="53682326"/>
    <n v="31341047"/>
    <n v="31934894"/>
    <n v="-195562"/>
    <n v="33171481"/>
    <n v="-1236587"/>
    <n v="-3.8722126336163822E-2"/>
    <n v="-1027205"/>
    <n v="-3.2363787618466575E-2"/>
  </r>
  <r>
    <n v="6920340"/>
    <s v="Saint Alphonsus Medical Center - Ontario"/>
    <x v="23"/>
    <x v="2"/>
    <b v="0"/>
    <n v="3"/>
    <x v="10"/>
    <n v="1966068"/>
    <n v="754790"/>
    <n v="0"/>
    <n v="81564"/>
    <n v="0"/>
    <n v="3526"/>
    <n v="73330"/>
    <n v="128463"/>
    <n v="20553"/>
    <n v="0"/>
    <n v="3028294"/>
    <n v="140833615"/>
    <n v="56831208"/>
    <n v="60483598"/>
    <n v="0"/>
    <n v="61819217"/>
    <n v="-1335619"/>
    <n v="-2.2082333792377895E-2"/>
    <n v="-60930"/>
    <n v="-1.0073805463755646E-3"/>
  </r>
  <r>
    <n v="6920130"/>
    <s v="Salem Health West Valley Hospital"/>
    <x v="24"/>
    <x v="1"/>
    <b v="1"/>
    <n v="3"/>
    <x v="10"/>
    <n v="635968"/>
    <n v="1151812"/>
    <n v="0"/>
    <n v="31207"/>
    <n v="0"/>
    <n v="53571"/>
    <n v="602014"/>
    <n v="30042"/>
    <n v="20788"/>
    <n v="0"/>
    <n v="2525402"/>
    <n v="43904228"/>
    <n v="22541103"/>
    <n v="22754530"/>
    <n v="209382"/>
    <n v="20838525"/>
    <n v="1916005"/>
    <n v="8.420323337814492E-2"/>
    <n v="1917861"/>
    <n v="8.3516301577884464E-2"/>
  </r>
  <r>
    <n v="6920708"/>
    <s v="Salem Hospital"/>
    <x v="25"/>
    <x v="0"/>
    <b v="0"/>
    <n v="3"/>
    <x v="10"/>
    <n v="13464253"/>
    <n v="32483503"/>
    <n v="1623542"/>
    <n v="2182058"/>
    <n v="1901005"/>
    <n v="991747"/>
    <n v="2020855"/>
    <n v="402810"/>
    <n v="1288187"/>
    <n v="338680"/>
    <n v="56696640"/>
    <n v="1193546345"/>
    <n v="584345439"/>
    <n v="607725049"/>
    <n v="1274689"/>
    <n v="579743317"/>
    <n v="27981732"/>
    <n v="4.6043407369900924E-2"/>
    <n v="58487750"/>
    <n v="9.6039039675251875E-2"/>
  </r>
  <r>
    <n v="6920065"/>
    <s v="Southern Coos Hospital &amp; Health Center"/>
    <x v="26"/>
    <x v="1"/>
    <b v="1"/>
    <n v="3"/>
    <x v="10"/>
    <n v="85958"/>
    <n v="270983"/>
    <n v="0"/>
    <n v="19086"/>
    <n v="0"/>
    <n v="0"/>
    <n v="0"/>
    <n v="0"/>
    <n v="0"/>
    <n v="0"/>
    <n v="376027"/>
    <n v="19527336"/>
    <n v="13553039"/>
    <n v="15850553"/>
    <n v="0"/>
    <n v="14454695"/>
    <n v="1395858"/>
    <n v="8.8063678283022681E-2"/>
    <n v="2185199"/>
    <n v="0.13786263482416039"/>
  </r>
  <r>
    <n v="6920380"/>
    <s v="St. Anthony Hospital"/>
    <x v="27"/>
    <x v="2"/>
    <b v="1"/>
    <n v="3"/>
    <x v="10"/>
    <n v="973887"/>
    <n v="488320"/>
    <n v="0"/>
    <n v="274357"/>
    <n v="0"/>
    <n v="251644"/>
    <n v="0"/>
    <n v="299363"/>
    <n v="107224"/>
    <n v="5227"/>
    <n v="2400022"/>
    <n v="106387857"/>
    <n v="58249613"/>
    <n v="58271494"/>
    <n v="2262052"/>
    <n v="51717610"/>
    <n v="6553884"/>
    <n v="0.11247152853160072"/>
    <n v="1731801"/>
    <n v="2.860894684742242E-2"/>
  </r>
  <r>
    <n v="6920140"/>
    <s v="Wallowa Memorial Hospital"/>
    <x v="28"/>
    <x v="2"/>
    <b v="1"/>
    <n v="3"/>
    <x v="10"/>
    <n v="174429"/>
    <n v="212442"/>
    <n v="0"/>
    <n v="6894"/>
    <n v="0"/>
    <n v="1078"/>
    <n v="54015"/>
    <n v="0"/>
    <n v="1095"/>
    <n v="0"/>
    <n v="449953"/>
    <n v="21025891"/>
    <n v="16110853"/>
    <n v="16563915"/>
    <n v="65048"/>
    <n v="16153822"/>
    <n v="410093"/>
    <n v="2.4758216882904797E-2"/>
    <n v="656538"/>
    <n v="3.9481596056230327E-2"/>
  </r>
  <r>
    <n v="6920025"/>
    <s v="Asante Ashland Community Hospital"/>
    <x v="29"/>
    <x v="1"/>
    <b v="0"/>
    <n v="4"/>
    <x v="10"/>
    <n v="530960"/>
    <n v="0"/>
    <n v="191005"/>
    <n v="74745"/>
    <n v="0"/>
    <n v="298"/>
    <n v="13687"/>
    <n v="11032"/>
    <n v="16750"/>
    <n v="184230"/>
    <n v="1022707"/>
    <n v="97527699"/>
    <n v="44166663"/>
    <n v="44679437"/>
    <n v="-1346938"/>
    <n v="50277886"/>
    <n v="-5598449"/>
    <n v="-0.12530258606436781"/>
    <n v="-5587031"/>
    <n v="-0.12893396709015098"/>
  </r>
  <r>
    <n v="6920280"/>
    <s v="Asante Rogue Regional Medical Center"/>
    <x v="30"/>
    <x v="0"/>
    <b v="0"/>
    <n v="4"/>
    <x v="10"/>
    <n v="7332577"/>
    <n v="25391925"/>
    <n v="2172367"/>
    <n v="1626534"/>
    <n v="231518"/>
    <n v="4165"/>
    <n v="191620"/>
    <n v="154682"/>
    <n v="11821"/>
    <n v="2579217"/>
    <n v="39696426"/>
    <n v="1142227320"/>
    <n v="407824888"/>
    <n v="418059264"/>
    <n v="11419"/>
    <n v="373218246"/>
    <n v="44841019"/>
    <n v="0.10725995776522249"/>
    <n v="44821357"/>
    <n v="0.10720999778881889"/>
  </r>
  <r>
    <n v="6920005"/>
    <s v="Asante Three Rivers Medical Center"/>
    <x v="31"/>
    <x v="0"/>
    <b v="0"/>
    <n v="4"/>
    <x v="10"/>
    <n v="3721962"/>
    <n v="11121470"/>
    <n v="667688"/>
    <n v="380896"/>
    <n v="0"/>
    <n v="1488"/>
    <n v="68436"/>
    <n v="55161"/>
    <n v="10000"/>
    <n v="921149"/>
    <n v="16948250"/>
    <n v="426262133"/>
    <n v="129924148"/>
    <n v="131984987"/>
    <n v="-19662"/>
    <n v="124381107"/>
    <n v="7603880"/>
    <n v="5.7611703973573902E-2"/>
    <n v="7603880"/>
    <n v="5.7620287753620124E-2"/>
  </r>
  <r>
    <n v="6920207"/>
    <s v="Sky Lakes Medical Center"/>
    <x v="32"/>
    <x v="0"/>
    <b v="0"/>
    <n v="4"/>
    <x v="10"/>
    <n v="3957108"/>
    <n v="3604492"/>
    <n v="0"/>
    <n v="497296"/>
    <n v="0"/>
    <n v="2507905"/>
    <n v="3427264"/>
    <n v="144823"/>
    <n v="1060286"/>
    <n v="24649"/>
    <n v="15223823"/>
    <n v="499578624"/>
    <n v="188278660"/>
    <n v="200543084"/>
    <n v="113266"/>
    <n v="183204151"/>
    <n v="17338933"/>
    <n v="8.6459890085264668E-2"/>
    <n v="19600985"/>
    <n v="9.7684349386401179E-2"/>
  </r>
  <r>
    <n v="6920770"/>
    <s v="Adventist Health Columbia Gorge Medical Center"/>
    <x v="33"/>
    <x v="1"/>
    <b v="0"/>
    <n v="5"/>
    <x v="10"/>
    <n v="2840284"/>
    <n v="6823238"/>
    <n v="0"/>
    <n v="496137"/>
    <n v="15200"/>
    <n v="484010"/>
    <n v="0"/>
    <n v="874614"/>
    <n v="423538"/>
    <n v="77190"/>
    <n v="12034211"/>
    <n v="230247210"/>
    <n v="106966794"/>
    <n v="112064780"/>
    <n v="0"/>
    <n v="109629062"/>
    <n v="2435718"/>
    <n v="2.173491082568493E-2"/>
    <n v="2829890"/>
    <n v="2.525226926782884E-2"/>
  </r>
  <r>
    <n v="6920510"/>
    <s v="Adventist Health Portland Medical Center"/>
    <x v="34"/>
    <x v="0"/>
    <b v="0"/>
    <n v="5"/>
    <x v="10"/>
    <n v="6171186"/>
    <n v="14172507"/>
    <n v="0"/>
    <n v="868865"/>
    <n v="13026"/>
    <n v="499965"/>
    <n v="1193545"/>
    <n v="232686"/>
    <n v="36403"/>
    <n v="87190"/>
    <n v="23275373"/>
    <n v="824695986"/>
    <n v="303711223"/>
    <n v="352646235"/>
    <n v="394172"/>
    <n v="347181893"/>
    <n v="5464342"/>
    <n v="1.5495251211174848E-2"/>
    <n v="5464342"/>
    <n v="1.5477950658492189E-2"/>
  </r>
  <r>
    <n v="6920780"/>
    <s v="Adventist Health Tillamook Medical Center"/>
    <x v="35"/>
    <x v="2"/>
    <b v="1"/>
    <n v="5"/>
    <x v="10"/>
    <n v="2248273"/>
    <n v="1224286"/>
    <n v="0"/>
    <n v="177622"/>
    <n v="0"/>
    <n v="0"/>
    <n v="0"/>
    <n v="52790"/>
    <n v="2320130"/>
    <n v="0"/>
    <n v="6023101"/>
    <n v="103244478"/>
    <n v="62591143"/>
    <n v="64621654"/>
    <n v="0"/>
    <n v="61815621"/>
    <n v="2806033"/>
    <n v="4.3422488071877575E-2"/>
    <n v="1459095"/>
    <n v="2.2579041384487002E-2"/>
  </r>
  <r>
    <n v="6920015"/>
    <s v="Columbia Memorial Hospital"/>
    <x v="36"/>
    <x v="1"/>
    <b v="1"/>
    <n v="5"/>
    <x v="10"/>
    <n v="937716"/>
    <n v="3301720"/>
    <n v="522587"/>
    <n v="139950"/>
    <n v="0"/>
    <n v="11930"/>
    <n v="0"/>
    <n v="246644"/>
    <n v="63418"/>
    <n v="147259"/>
    <n v="5371224"/>
    <n v="147894222"/>
    <n v="75819625"/>
    <n v="78613672"/>
    <n v="881458"/>
    <n v="74696756"/>
    <n v="3916916"/>
    <n v="4.9824870157445383E-2"/>
    <n v="4780225"/>
    <n v="6.0132299928310075E-2"/>
  </r>
  <r>
    <n v="6920110"/>
    <s v="Good Samaritan Regional Medical Center"/>
    <x v="37"/>
    <x v="0"/>
    <b v="0"/>
    <n v="5"/>
    <x v="10"/>
    <n v="3289527"/>
    <n v="16233989"/>
    <n v="772387"/>
    <n v="423954"/>
    <n v="362040"/>
    <n v="8699891"/>
    <n v="1794615"/>
    <n v="950508"/>
    <n v="293894"/>
    <n v="106835"/>
    <n v="32927640"/>
    <n v="648186521"/>
    <n v="312270629"/>
    <n v="322441595"/>
    <n v="-279892"/>
    <n v="330158917"/>
    <n v="-7717322"/>
    <n v="-2.3934015088841128E-2"/>
    <n v="-6427286"/>
    <n v="-1.9950496723069533E-2"/>
  </r>
  <r>
    <n v="6920045"/>
    <s v="Kaiser Sunnyside Medical Center"/>
    <x v="38"/>
    <x v="0"/>
    <b v="0"/>
    <n v="5"/>
    <x v="10"/>
    <n v="4321056"/>
    <n v="12669276"/>
    <n v="0"/>
    <n v="1125528"/>
    <n v="4167178"/>
    <n v="2049994"/>
    <n v="0"/>
    <n v="7934326"/>
    <n v="0"/>
    <n v="1610078"/>
    <n v="33877436"/>
    <e v="#N/A"/>
    <e v="#N/A"/>
    <n v="534988198"/>
    <n v="2003600"/>
    <n v="502415146"/>
    <n v="32573052"/>
    <n v="6.0885552469701398E-2"/>
    <n v="36066120"/>
    <n v="6.7163260471252109E-2"/>
  </r>
  <r>
    <n v="6920434"/>
    <s v="Kaiser Westside Medical Center"/>
    <x v="39"/>
    <x v="0"/>
    <b v="0"/>
    <n v="5"/>
    <x v="10"/>
    <n v="1100743"/>
    <n v="3421119"/>
    <n v="0"/>
    <n v="416291"/>
    <n v="1541285"/>
    <n v="758217"/>
    <n v="0"/>
    <n v="2224837"/>
    <n v="0"/>
    <n v="595508"/>
    <n v="10058000"/>
    <e v="#N/A"/>
    <e v="#N/A"/>
    <n v="182698021"/>
    <n v="3493068"/>
    <n v="172363696"/>
    <n v="10334325"/>
    <n v="5.6565062628675104E-2"/>
    <n v="11617638"/>
    <n v="6.2396315862355799E-2"/>
  </r>
  <r>
    <n v="6920741"/>
    <s v="McKenzie-Willamette Medical Center"/>
    <x v="40"/>
    <x v="0"/>
    <b v="0"/>
    <n v="5"/>
    <x v="10"/>
    <n v="140449"/>
    <n v="2694827"/>
    <n v="0"/>
    <n v="5000"/>
    <n v="0"/>
    <n v="0"/>
    <n v="0"/>
    <n v="7386"/>
    <n v="40000"/>
    <n v="0"/>
    <n v="2887662"/>
    <n v="463049847"/>
    <n v="149763338"/>
    <n v="150549836"/>
    <n v="1721884"/>
    <n v="114933120"/>
    <n v="35616716"/>
    <n v="0.23657758086166231"/>
    <n v="27251120"/>
    <n v="0.17896376293641394"/>
  </r>
  <r>
    <n v="6920190"/>
    <s v="Providence Hood River Memorial Hospital"/>
    <x v="41"/>
    <x v="1"/>
    <b v="1"/>
    <n v="5"/>
    <x v="10"/>
    <n v="2693753"/>
    <n v="2876240"/>
    <n v="0"/>
    <n v="215026"/>
    <n v="81274"/>
    <n v="142384"/>
    <n v="0"/>
    <n v="235883"/>
    <n v="190036"/>
    <n v="133151"/>
    <n v="6567747"/>
    <n v="124574963"/>
    <n v="73215602"/>
    <n v="74419708"/>
    <n v="730218"/>
    <n v="80009501"/>
    <n v="-5589793"/>
    <n v="-7.5111729812215866E-2"/>
    <n v="-5589336"/>
    <n v="-7.43758017805633E-2"/>
  </r>
  <r>
    <n v="6920290"/>
    <s v="Providence Medford Medical Center"/>
    <x v="42"/>
    <x v="0"/>
    <b v="0"/>
    <n v="5"/>
    <x v="10"/>
    <n v="4677839"/>
    <n v="16954212"/>
    <n v="1580890"/>
    <n v="342455"/>
    <n v="103392"/>
    <n v="203752"/>
    <n v="41368"/>
    <n v="368857"/>
    <n v="69340"/>
    <n v="59092"/>
    <n v="24401197"/>
    <n v="494438084"/>
    <n v="176683458"/>
    <n v="182268259"/>
    <n v="1499697"/>
    <n v="182222330"/>
    <n v="45928"/>
    <n v="2.5198024193559667E-4"/>
    <n v="64300"/>
    <n v="3.49897780873179E-4"/>
  </r>
  <r>
    <n v="6920296"/>
    <s v="Providence Milwaukie Hospital"/>
    <x v="43"/>
    <x v="0"/>
    <b v="0"/>
    <n v="5"/>
    <x v="10"/>
    <n v="2269339"/>
    <n v="5724826"/>
    <n v="0"/>
    <n v="220250"/>
    <n v="70433"/>
    <n v="4922530"/>
    <n v="83539"/>
    <n v="243422"/>
    <n v="21525"/>
    <n v="48293"/>
    <n v="13604157"/>
    <n v="191911246"/>
    <n v="91082774"/>
    <n v="92854462"/>
    <n v="457"/>
    <n v="94803001"/>
    <n v="-1948539"/>
    <n v="-2.0984872003243098E-2"/>
    <n v="-1948539"/>
    <n v="-2.0984768722914937E-2"/>
  </r>
  <r>
    <n v="6920315"/>
    <s v="Providence Newberg Medical Center"/>
    <x v="44"/>
    <x v="1"/>
    <b v="0"/>
    <n v="5"/>
    <x v="10"/>
    <n v="2230862"/>
    <n v="83717"/>
    <n v="395871"/>
    <n v="143659"/>
    <n v="64320"/>
    <n v="440959"/>
    <n v="5513"/>
    <n v="202518"/>
    <n v="9236"/>
    <n v="178149"/>
    <n v="3754804"/>
    <n v="188050095"/>
    <n v="95188540"/>
    <n v="99244997"/>
    <n v="18372"/>
    <n v="90599199"/>
    <n v="8645798"/>
    <n v="8.7115706195245293E-2"/>
    <n v="8645798"/>
    <n v="8.7099582525755295E-2"/>
  </r>
  <r>
    <n v="6920520"/>
    <s v="Providence Portland Medical Center"/>
    <x v="45"/>
    <x v="0"/>
    <b v="0"/>
    <n v="5"/>
    <x v="10"/>
    <n v="13781229"/>
    <n v="36617365"/>
    <n v="2545491"/>
    <n v="1212933"/>
    <n v="11094747"/>
    <n v="7198590"/>
    <n v="1922868"/>
    <n v="1903122"/>
    <n v="205387"/>
    <n v="338916"/>
    <n v="76820648"/>
    <n v="1221859686"/>
    <n v="608553018"/>
    <n v="664764289"/>
    <n v="0"/>
    <n v="676558362"/>
    <n v="-11794074"/>
    <n v="-1.7741738229864509E-2"/>
    <n v="-11722340"/>
    <n v="-1.7633829304570241E-2"/>
  </r>
  <r>
    <n v="6920725"/>
    <s v="Providence Seaside Hospital"/>
    <x v="46"/>
    <x v="1"/>
    <b v="1"/>
    <n v="5"/>
    <x v="10"/>
    <n v="1130607"/>
    <n v="303505"/>
    <n v="240330"/>
    <n v="116034"/>
    <n v="40435"/>
    <n v="151289"/>
    <n v="4520"/>
    <n v="131537"/>
    <n v="10437"/>
    <n v="30866"/>
    <n v="2159560"/>
    <n v="91601575"/>
    <n v="50706287"/>
    <n v="52060512"/>
    <n v="0"/>
    <n v="49658588"/>
    <n v="2401924"/>
    <n v="4.6137156699496154E-2"/>
    <n v="2401924"/>
    <n v="4.6137156699496154E-2"/>
  </r>
  <r>
    <n v="6920540"/>
    <s v="Providence St. Vincent Medical Center"/>
    <x v="47"/>
    <x v="0"/>
    <b v="0"/>
    <n v="5"/>
    <x v="10"/>
    <n v="16603460"/>
    <n v="28000905"/>
    <n v="1710995"/>
    <n v="1155920"/>
    <n v="2194958"/>
    <n v="6482063"/>
    <n v="1933229"/>
    <n v="3067375"/>
    <n v="239216"/>
    <n v="457199"/>
    <n v="61845320"/>
    <n v="1471183464"/>
    <n v="789552296"/>
    <n v="804857939"/>
    <n v="71734"/>
    <n v="738808427"/>
    <n v="66049512"/>
    <n v="8.2063565257321766E-2"/>
    <n v="65853950"/>
    <n v="8.1813296501494479E-2"/>
  </r>
  <r>
    <n v="6920350"/>
    <s v="Providence Willamette Falls Medical Center"/>
    <x v="48"/>
    <x v="0"/>
    <b v="0"/>
    <n v="5"/>
    <x v="10"/>
    <n v="1743263"/>
    <n v="8733609"/>
    <n v="413849"/>
    <n v="99621"/>
    <n v="63273"/>
    <n v="0"/>
    <n v="50344"/>
    <n v="210384"/>
    <n v="11514"/>
    <n v="38004"/>
    <n v="11363861"/>
    <n v="227110075"/>
    <n v="115266404"/>
    <n v="117071067"/>
    <n v="0"/>
    <n v="114943131"/>
    <n v="2127936"/>
    <n v="1.8176446619385472E-2"/>
    <n v="2127936"/>
    <n v="1.8176446619385472E-2"/>
  </r>
  <r>
    <n v="6920010"/>
    <s v="Samaritan Albany General Hospital"/>
    <x v="49"/>
    <x v="0"/>
    <b v="0"/>
    <n v="5"/>
    <x v="10"/>
    <n v="2145778"/>
    <n v="9214881"/>
    <n v="650954"/>
    <n v="433884"/>
    <n v="170461"/>
    <n v="1343676"/>
    <n v="477423"/>
    <n v="825577"/>
    <n v="140962"/>
    <n v="50301"/>
    <n v="15453897"/>
    <n v="303243025"/>
    <n v="154478123"/>
    <n v="166255800"/>
    <n v="1856"/>
    <n v="161655594"/>
    <n v="4600206"/>
    <n v="2.7669446720054277E-2"/>
    <n v="5097580"/>
    <n v="3.0660723377454568E-2"/>
  </r>
  <r>
    <n v="6920241"/>
    <s v="Samaritan Lebanon Community Hospital"/>
    <x v="50"/>
    <x v="1"/>
    <b v="1"/>
    <n v="5"/>
    <x v="10"/>
    <n v="1750713"/>
    <n v="2098031"/>
    <n v="0"/>
    <n v="63374"/>
    <n v="106349"/>
    <n v="1380897"/>
    <n v="288902"/>
    <n v="343577"/>
    <n v="100423"/>
    <n v="31383"/>
    <n v="6163649"/>
    <n v="178778182"/>
    <n v="88173274"/>
    <n v="94189991"/>
    <n v="30506018"/>
    <n v="92695940"/>
    <n v="1494051"/>
    <n v="1.5862099402897279E-2"/>
    <n v="2348515"/>
    <n v="1.8833922744071144E-2"/>
  </r>
  <r>
    <n v="6920243"/>
    <s v="Samaritan North Lincoln Hospital"/>
    <x v="51"/>
    <x v="1"/>
    <b v="1"/>
    <n v="5"/>
    <x v="10"/>
    <n v="1208371"/>
    <n v="1241112"/>
    <n v="0"/>
    <n v="29158"/>
    <n v="47518"/>
    <n v="413585"/>
    <n v="378629"/>
    <n v="72176"/>
    <n v="445177"/>
    <n v="14022"/>
    <n v="3849748"/>
    <n v="85584698"/>
    <n v="45657152"/>
    <n v="48633718"/>
    <n v="497374"/>
    <n v="48136249"/>
    <n v="497469"/>
    <n v="1.022889099287042E-2"/>
    <n v="572438"/>
    <n v="1.1651237061858914E-2"/>
  </r>
  <r>
    <n v="6920325"/>
    <s v="Samaritan Pacific Communities Hospital"/>
    <x v="52"/>
    <x v="1"/>
    <b v="1"/>
    <n v="5"/>
    <x v="10"/>
    <n v="1294398"/>
    <n v="557992"/>
    <n v="0"/>
    <n v="168488"/>
    <n v="67883"/>
    <n v="734043"/>
    <n v="1593279"/>
    <n v="104993"/>
    <n v="82287"/>
    <n v="20032"/>
    <n v="4623395"/>
    <n v="145703920"/>
    <n v="72318243"/>
    <n v="75352450"/>
    <n v="854464"/>
    <n v="73034952"/>
    <n v="2317498"/>
    <n v="3.0755443253669919E-2"/>
    <n v="2573222"/>
    <n v="3.3766253807364512E-2"/>
  </r>
  <r>
    <n v="6920743"/>
    <s v="Santiam Memorial Hospital"/>
    <x v="53"/>
    <x v="1"/>
    <b v="0"/>
    <n v="5"/>
    <x v="10"/>
    <n v="419910"/>
    <n v="2760298"/>
    <n v="206278"/>
    <n v="148400"/>
    <n v="0"/>
    <n v="0"/>
    <n v="253751"/>
    <n v="21875"/>
    <n v="0"/>
    <n v="5704"/>
    <n v="3816216"/>
    <n v="75341184"/>
    <n v="37431343"/>
    <n v="38149349"/>
    <n v="74969"/>
    <n v="40783950"/>
    <n v="-2634601"/>
    <n v="-6.9060182390006178E-2"/>
    <n v="-2521335"/>
    <n v="-6.596154312027229E-2"/>
  </r>
  <r>
    <n v="6920560"/>
    <s v="Shriners Children's Portland"/>
    <x v="54"/>
    <x v="0"/>
    <b v="0"/>
    <n v="5"/>
    <x v="10"/>
    <n v="4551457"/>
    <n v="4796658"/>
    <n v="0"/>
    <n v="334156"/>
    <n v="2925305"/>
    <n v="2508496"/>
    <n v="0"/>
    <n v="17750"/>
    <n v="145748"/>
    <n v="0"/>
    <n v="15279570"/>
    <n v="54290357"/>
    <n v="54290357"/>
    <n v="15719321"/>
    <n v="255724"/>
    <n v="37004711"/>
    <n v="-21285390"/>
    <n v="-1.3540909305179276"/>
    <n v="-21285390"/>
    <n v="-1.3324150260609595"/>
  </r>
  <r>
    <n v="6920070"/>
    <s v="St. Charles Medical Center - Bend"/>
    <x v="55"/>
    <x v="0"/>
    <b v="0"/>
    <n v="5"/>
    <x v="10"/>
    <n v="5900372"/>
    <n v="40214408"/>
    <n v="4052143"/>
    <n v="146553"/>
    <n v="0"/>
    <n v="503576"/>
    <n v="259672"/>
    <n v="402864"/>
    <n v="127752"/>
    <n v="422941"/>
    <n v="52030281"/>
    <n v="962258044"/>
    <n v="404401359"/>
    <n v="463043079"/>
    <n v="789341"/>
    <n v="413009510"/>
    <n v="50033569"/>
    <n v="0.10805381025898024"/>
    <n v="50749640"/>
    <n v="0.10941374041943855"/>
  </r>
  <r>
    <n v="6920242"/>
    <s v="St. Charles Medical Center - Madras"/>
    <x v="56"/>
    <x v="1"/>
    <b v="1"/>
    <n v="5"/>
    <x v="10"/>
    <n v="633490"/>
    <n v="4389625"/>
    <n v="1282131"/>
    <n v="18358"/>
    <n v="0"/>
    <n v="43077"/>
    <n v="24900"/>
    <n v="77409"/>
    <n v="32143"/>
    <n v="72104"/>
    <n v="6573237"/>
    <n v="44452211"/>
    <n v="21012882"/>
    <n v="27334803"/>
    <n v="-4822083"/>
    <n v="28219289"/>
    <n v="-884486"/>
    <n v="-3.235750409468837E-2"/>
    <n v="-835941"/>
    <n v="-3.7131941409123376E-2"/>
  </r>
  <r>
    <n v="6920610"/>
    <s v="St. Charles Medical Center - Prineville"/>
    <x v="57"/>
    <x v="1"/>
    <b v="1"/>
    <n v="5"/>
    <x v="10"/>
    <n v="680299"/>
    <n v="2544623"/>
    <n v="58816"/>
    <n v="7190"/>
    <n v="0"/>
    <n v="24192"/>
    <n v="24900"/>
    <n v="57349"/>
    <n v="21440"/>
    <n v="68011"/>
    <n v="3486820"/>
    <n v="56948410"/>
    <n v="21919533"/>
    <n v="32338590"/>
    <n v="716071"/>
    <n v="33611997"/>
    <n v="-1273407"/>
    <n v="-3.937731979038047E-2"/>
    <n v="-1208359"/>
    <n v="-3.6556387615047696E-2"/>
  </r>
  <r>
    <n v="6920612"/>
    <s v="St. Charles Medical Center - Redmond"/>
    <x v="58"/>
    <x v="1"/>
    <b v="0"/>
    <n v="5"/>
    <x v="10"/>
    <n v="1400753"/>
    <n v="2835316"/>
    <n v="920687"/>
    <n v="21820"/>
    <n v="0"/>
    <n v="85128"/>
    <n v="46243"/>
    <n v="194463"/>
    <n v="22629"/>
    <n v="74199"/>
    <n v="5601238"/>
    <n v="140985821"/>
    <n v="56695108"/>
    <n v="81920587"/>
    <n v="48545"/>
    <n v="71046423"/>
    <n v="10874164"/>
    <n v="0.13274030861131403"/>
    <n v="10933801"/>
    <n v="0.13338924950431341"/>
  </r>
  <r>
    <n v="6920270"/>
    <s v="Willamette Valley Medical Center"/>
    <x v="59"/>
    <x v="1"/>
    <b v="0"/>
    <n v="5"/>
    <x v="10"/>
    <n v="274621"/>
    <n v="5349226"/>
    <n v="148836"/>
    <n v="87669"/>
    <n v="0"/>
    <n v="876024"/>
    <n v="0"/>
    <n v="1043705"/>
    <n v="0"/>
    <n v="0"/>
    <n v="7780081"/>
    <n v="305216809"/>
    <n v="92766441"/>
    <n v="93135814"/>
    <n v="59637"/>
    <n v="62435144"/>
    <n v="30700670"/>
    <n v="0.32963334598653959"/>
    <n v="30700670"/>
    <n v="0.32942240925471783"/>
  </r>
  <r>
    <n v="6920003"/>
    <s v="Legacy Emanuel Medical Center"/>
    <x v="0"/>
    <x v="0"/>
    <b v="0"/>
    <n v="1"/>
    <x v="11"/>
    <n v="29870424"/>
    <n v="34055455"/>
    <n v="1315543"/>
    <n v="1734842"/>
    <n v="3694464"/>
    <n v="7178260"/>
    <n v="0"/>
    <n v="597980"/>
    <n v="353117"/>
    <n v="0"/>
    <n v="78800085"/>
    <n v="1293948000"/>
    <n v="566092000"/>
    <n v="593631000"/>
    <n v="550207"/>
    <n v="596319000"/>
    <n v="-2688000"/>
    <n v="-4.5280654143735758E-3"/>
    <n v="6241000"/>
    <n v="1.0503529775892088E-2"/>
  </r>
  <r>
    <n v="6920418"/>
    <s v="Legacy Good Samaritan Medical Center"/>
    <x v="1"/>
    <x v="0"/>
    <b v="0"/>
    <n v="1"/>
    <x v="11"/>
    <n v="12776298"/>
    <n v="15491594"/>
    <n v="126502"/>
    <n v="0"/>
    <n v="0"/>
    <n v="4194485"/>
    <n v="183506"/>
    <n v="291316"/>
    <n v="124365"/>
    <n v="0"/>
    <n v="33188066"/>
    <n v="657672000"/>
    <n v="271853000"/>
    <n v="276723000"/>
    <n v="1585334"/>
    <n v="264981000"/>
    <n v="11742000"/>
    <n v="4.2432324020771676E-2"/>
    <n v="21285000"/>
    <n v="7.6479923163206454E-2"/>
  </r>
  <r>
    <n v="6920805"/>
    <s v="Legacy Meridian Park Medical Center"/>
    <x v="2"/>
    <x v="0"/>
    <b v="0"/>
    <n v="1"/>
    <x v="11"/>
    <n v="6120508"/>
    <n v="13051570"/>
    <n v="0"/>
    <n v="70164"/>
    <n v="0"/>
    <n v="378411"/>
    <n v="0"/>
    <n v="0"/>
    <n v="74201"/>
    <n v="177708"/>
    <n v="19872562"/>
    <n v="417427000"/>
    <n v="174461000"/>
    <n v="176416000"/>
    <n v="8929000"/>
    <n v="159427000"/>
    <n v="16989000"/>
    <n v="9.6300789044077628E-2"/>
    <n v="30517000"/>
    <n v="0.16464970730259787"/>
  </r>
  <r>
    <n v="6920173"/>
    <s v="Legacy Mount Hood Medical Center"/>
    <x v="3"/>
    <x v="0"/>
    <b v="0"/>
    <n v="1"/>
    <x v="11"/>
    <n v="8617698"/>
    <n v="3533508"/>
    <n v="346290"/>
    <n v="49754"/>
    <n v="0"/>
    <n v="341841"/>
    <n v="0"/>
    <n v="0"/>
    <n v="57138"/>
    <n v="107396"/>
    <n v="13053625"/>
    <n v="289256000"/>
    <n v="101477000"/>
    <n v="104133000"/>
    <n v="9543000"/>
    <n v="102412000"/>
    <n v="1721000"/>
    <n v="1.6526941507495223E-2"/>
    <n v="3320000"/>
    <n v="2.9205813012421266E-2"/>
  </r>
  <r>
    <n v="6920740"/>
    <s v="Legacy Silverton Medical Center"/>
    <x v="4"/>
    <x v="1"/>
    <b v="0"/>
    <n v="1"/>
    <x v="11"/>
    <n v="4051741"/>
    <n v="2883670"/>
    <n v="0"/>
    <n v="693704"/>
    <n v="0"/>
    <n v="101550"/>
    <n v="0"/>
    <n v="159272"/>
    <n v="95714"/>
    <n v="6937"/>
    <n v="7992588"/>
    <n v="198429789"/>
    <n v="89999987"/>
    <n v="93780021"/>
    <n v="13528000"/>
    <n v="96762943"/>
    <n v="-2982922"/>
    <n v="-3.1807649094043176E-2"/>
    <n v="-3243909"/>
    <n v="-3.0229883747460034E-2"/>
  </r>
  <r>
    <n v="6920210"/>
    <s v="Grande Ronde Hospital"/>
    <x v="5"/>
    <x v="2"/>
    <b v="1"/>
    <n v="2"/>
    <x v="11"/>
    <n v="2204092"/>
    <n v="146698"/>
    <n v="0"/>
    <n v="86896"/>
    <n v="0"/>
    <n v="245397"/>
    <n v="758420"/>
    <n v="8131"/>
    <n v="15153"/>
    <n v="143328"/>
    <n v="3608115"/>
    <n v="100856536"/>
    <n v="65806038"/>
    <n v="66564305"/>
    <n v="1386264"/>
    <n v="65130803"/>
    <n v="1433502"/>
    <n v="2.1535596292938084E-2"/>
    <n v="3661680"/>
    <n v="5.3887407477044083E-2"/>
  </r>
  <r>
    <n v="6920327"/>
    <s v="Bay Area Hospital"/>
    <x v="6"/>
    <x v="0"/>
    <b v="0"/>
    <n v="3"/>
    <x v="11"/>
    <n v="3694201"/>
    <n v="6937881"/>
    <n v="0"/>
    <n v="351931"/>
    <n v="0"/>
    <n v="208406"/>
    <n v="82337"/>
    <n v="156097"/>
    <n v="0"/>
    <n v="291715"/>
    <n v="11722568"/>
    <n v="292135182"/>
    <n v="126714279"/>
    <n v="129998542"/>
    <n v="20737"/>
    <n v="123469328"/>
    <n v="6529214"/>
    <n v="5.0225286372827166E-2"/>
    <n v="5092728"/>
    <n v="3.9169022003267683E-2"/>
  </r>
  <r>
    <n v="6920195"/>
    <s v="Blue Mountain Hospital"/>
    <x v="7"/>
    <x v="2"/>
    <b v="1"/>
    <n v="3"/>
    <x v="11"/>
    <n v="559512"/>
    <n v="592326"/>
    <n v="42396"/>
    <n v="3850"/>
    <n v="0"/>
    <n v="0"/>
    <n v="0"/>
    <n v="0"/>
    <n v="0"/>
    <n v="0"/>
    <n v="1198084"/>
    <n v="21285668"/>
    <n v="14685339"/>
    <n v="15155562"/>
    <n v="153854"/>
    <n v="18662477"/>
    <n v="-3506915"/>
    <n v="-0.23139458635714069"/>
    <n v="-2555149"/>
    <n v="-0.1669004879088791"/>
  </r>
  <r>
    <n v="6920105"/>
    <s v="Coquille Valley Hospital"/>
    <x v="8"/>
    <x v="1"/>
    <b v="1"/>
    <n v="3"/>
    <x v="11"/>
    <n v="280181"/>
    <n v="335375"/>
    <n v="0"/>
    <n v="3250"/>
    <n v="0"/>
    <n v="0"/>
    <n v="0"/>
    <n v="3814"/>
    <n v="6150"/>
    <n v="0"/>
    <n v="628770"/>
    <n v="33903505"/>
    <n v="20009101"/>
    <n v="20686445"/>
    <n v="951766"/>
    <n v="19278342"/>
    <n v="1408103"/>
    <n v="6.8068873119571771E-2"/>
    <n v="1055201"/>
    <n v="4.8765630393381415E-2"/>
  </r>
  <r>
    <n v="6920165"/>
    <s v="Curry General Hospital"/>
    <x v="9"/>
    <x v="2"/>
    <b v="1"/>
    <n v="3"/>
    <x v="11"/>
    <n v="595895"/>
    <n v="714412"/>
    <n v="0"/>
    <n v="3518"/>
    <n v="0"/>
    <n v="6792"/>
    <n v="0"/>
    <n v="2100"/>
    <n v="0"/>
    <n v="6384"/>
    <n v="1329101"/>
    <n v="39137807"/>
    <n v="25758509"/>
    <n v="26140736"/>
    <n v="635255"/>
    <n v="24751520"/>
    <n v="1389216"/>
    <n v="5.3143721737597592E-2"/>
    <n v="1159305"/>
    <n v="4.3296436721987248E-2"/>
  </r>
  <r>
    <n v="6920175"/>
    <s v="Good Shepherd Medical Center"/>
    <x v="10"/>
    <x v="2"/>
    <b v="1"/>
    <n v="3"/>
    <x v="11"/>
    <n v="4684887"/>
    <n v="0"/>
    <n v="0"/>
    <n v="205869"/>
    <n v="0"/>
    <n v="169450"/>
    <n v="35000"/>
    <n v="291745"/>
    <n v="0"/>
    <n v="64423"/>
    <n v="5451374"/>
    <n v="123934759"/>
    <n v="80440765"/>
    <n v="83766008"/>
    <n v="-229911"/>
    <n v="74784264"/>
    <n v="8981744"/>
    <n v="0.10722420961017982"/>
    <n v="12211412"/>
    <n v="0.14618126101821588"/>
  </r>
  <r>
    <n v="6920075"/>
    <s v="Harney District Hospital"/>
    <x v="11"/>
    <x v="2"/>
    <b v="1"/>
    <n v="3"/>
    <x v="11"/>
    <n v="213322"/>
    <n v="268536"/>
    <n v="0"/>
    <n v="77552"/>
    <n v="8255"/>
    <n v="0"/>
    <n v="3501"/>
    <n v="20075"/>
    <n v="0"/>
    <n v="5210"/>
    <n v="596451"/>
    <n v="22327285"/>
    <n v="16139089"/>
    <n v="16859869"/>
    <n v="3229668"/>
    <n v="17477135"/>
    <n v="-617266"/>
    <n v="-3.6611553743389112E-2"/>
    <n v="-393018"/>
    <n v="-1.9563317959990816E-2"/>
  </r>
  <r>
    <n v="6920004"/>
    <s v="Hillsboro Medical Center"/>
    <x v="12"/>
    <x v="0"/>
    <b v="0"/>
    <n v="3"/>
    <x v="11"/>
    <n v="5006529"/>
    <n v="7610956"/>
    <n v="0"/>
    <n v="1847536"/>
    <n v="0"/>
    <n v="262677"/>
    <n v="114688"/>
    <n v="0"/>
    <n v="166993"/>
    <n v="1899"/>
    <n v="15011278"/>
    <n v="376110301"/>
    <n v="149470700"/>
    <n v="160785800"/>
    <n v="2228178"/>
    <n v="164069100"/>
    <n v="-3283300"/>
    <n v="-2.0420335626653598E-2"/>
    <n v="1165500"/>
    <n v="7.1496936293401784E-3"/>
  </r>
  <r>
    <n v="6920231"/>
    <s v="Lake District Hospital"/>
    <x v="13"/>
    <x v="2"/>
    <b v="1"/>
    <n v="3"/>
    <x v="11"/>
    <n v="320479"/>
    <n v="165831"/>
    <n v="197441"/>
    <n v="42326"/>
    <n v="0"/>
    <n v="180001"/>
    <n v="0"/>
    <n v="17028"/>
    <n v="70210"/>
    <n v="9654"/>
    <n v="1002970"/>
    <n v="22220248"/>
    <n v="17970176"/>
    <n v="19142031"/>
    <n v="3326653"/>
    <n v="18824300"/>
    <n v="317731"/>
    <n v="1.659860440096456E-2"/>
    <n v="1903065"/>
    <n v="8.469855199352129E-2"/>
  </r>
  <r>
    <n v="6920614"/>
    <s v="Lower Umpqua Hospital"/>
    <x v="14"/>
    <x v="1"/>
    <b v="1"/>
    <n v="3"/>
    <x v="11"/>
    <n v="352297"/>
    <n v="944687"/>
    <n v="0"/>
    <n v="34840"/>
    <n v="0"/>
    <n v="0"/>
    <n v="1149322"/>
    <n v="1425"/>
    <n v="0"/>
    <n v="0"/>
    <n v="2482571"/>
    <n v="25225440"/>
    <n v="15681642"/>
    <n v="17563887"/>
    <n v="1599000"/>
    <n v="18975505"/>
    <n v="-1411618"/>
    <n v="-8.0370478357097153E-2"/>
    <n v="233881"/>
    <n v="1.2204893761571521E-2"/>
  </r>
  <r>
    <n v="6920620"/>
    <s v="Mercy Medical Center"/>
    <x v="15"/>
    <x v="0"/>
    <b v="0"/>
    <n v="3"/>
    <x v="11"/>
    <n v="3944557"/>
    <n v="1042211"/>
    <n v="0"/>
    <n v="39719"/>
    <n v="0"/>
    <n v="0"/>
    <n v="0"/>
    <n v="110490"/>
    <n v="682960"/>
    <n v="0"/>
    <n v="5819937"/>
    <n v="496564962"/>
    <n v="175893683"/>
    <n v="181658509"/>
    <n v="1645499"/>
    <n v="165933773"/>
    <n v="15724736"/>
    <n v="8.6562066850389044E-2"/>
    <n v="22083115"/>
    <n v="0.12047262490845263"/>
  </r>
  <r>
    <n v="6920570"/>
    <s v="Oregon Health &amp; Science University Hospital"/>
    <x v="16"/>
    <x v="0"/>
    <b v="0"/>
    <n v="3"/>
    <x v="11"/>
    <n v="38837542"/>
    <n v="41034494"/>
    <n v="944122"/>
    <n v="3096351"/>
    <n v="31962265"/>
    <n v="151074608"/>
    <n v="0"/>
    <n v="281499"/>
    <n v="1317835"/>
    <n v="8845"/>
    <n v="268557561"/>
    <n v="2410989616"/>
    <n v="1186558369"/>
    <n v="1234549446"/>
    <n v="-8519514"/>
    <n v="1154841316"/>
    <n v="79708130"/>
    <n v="6.4564550458678024E-2"/>
    <n v="87214492"/>
    <n v="7.1135695567993693E-2"/>
  </r>
  <r>
    <n v="6920125"/>
    <s v="PeaceHealth Cottage Grove Community Medical Center"/>
    <x v="17"/>
    <x v="1"/>
    <b v="1"/>
    <n v="3"/>
    <x v="11"/>
    <n v="896002"/>
    <n v="0"/>
    <n v="0"/>
    <n v="0"/>
    <n v="0"/>
    <n v="0"/>
    <n v="0"/>
    <n v="0"/>
    <n v="0"/>
    <n v="0"/>
    <n v="896002"/>
    <n v="36054974"/>
    <n v="20541695"/>
    <n v="22722138"/>
    <n v="6358379"/>
    <n v="28844316"/>
    <n v="-6122178"/>
    <n v="-0.26943670529595409"/>
    <n v="-6065046"/>
    <n v="-0.20856045991204353"/>
  </r>
  <r>
    <n v="6920163"/>
    <s v="PeaceHealth Peace Harbor Medical Center"/>
    <x v="18"/>
    <x v="1"/>
    <b v="1"/>
    <n v="3"/>
    <x v="11"/>
    <n v="3350482"/>
    <n v="0"/>
    <n v="0"/>
    <n v="0"/>
    <n v="0"/>
    <n v="0"/>
    <n v="12793"/>
    <n v="0"/>
    <n v="0"/>
    <n v="0"/>
    <n v="3363275"/>
    <n v="87861421"/>
    <n v="58701704"/>
    <n v="62298066"/>
    <n v="7506362"/>
    <n v="60045471"/>
    <n v="2252595"/>
    <n v="3.6158345589733076E-2"/>
    <n v="2261436"/>
    <n v="3.2396741364315744E-2"/>
  </r>
  <r>
    <n v="9999999"/>
    <s v="PeaceHealth Sacred Heart UD &amp; Riverbend"/>
    <x v="60"/>
    <x v="0"/>
    <b v="0"/>
    <n v="3"/>
    <x v="11"/>
    <n v="27246922"/>
    <n v="40165706"/>
    <n v="0"/>
    <n v="1514324"/>
    <n v="0"/>
    <n v="0"/>
    <n v="87572"/>
    <n v="672912"/>
    <n v="51183"/>
    <n v="312843"/>
    <n v="70051462"/>
    <m/>
    <m/>
    <m/>
    <n v="57132"/>
    <m/>
    <m/>
    <m/>
    <m/>
    <n v="0"/>
  </r>
  <r>
    <n v="6920172"/>
    <s v="Pioneer Memorial Hospital - Heppner"/>
    <x v="21"/>
    <x v="2"/>
    <b v="1"/>
    <n v="3"/>
    <x v="11"/>
    <n v="102521"/>
    <n v="460050"/>
    <n v="0"/>
    <n v="9081"/>
    <n v="0"/>
    <n v="0"/>
    <n v="0"/>
    <n v="1896"/>
    <n v="7187"/>
    <n v="3419"/>
    <n v="584154"/>
    <n v="7878459"/>
    <n v="6753803"/>
    <n v="7335843"/>
    <n v="8841"/>
    <n v="8116265"/>
    <n v="-780422"/>
    <n v="-0.10638477404709998"/>
    <n v="674857"/>
    <n v="9.1883735229453034E-2"/>
  </r>
  <r>
    <n v="6920060"/>
    <s v="Saint Alphonsus Medical Center - Baker City"/>
    <x v="22"/>
    <x v="2"/>
    <b v="1"/>
    <n v="3"/>
    <x v="11"/>
    <n v="863966"/>
    <n v="376001"/>
    <n v="0"/>
    <n v="15317"/>
    <n v="0"/>
    <n v="43347"/>
    <n v="0"/>
    <n v="6017"/>
    <n v="4792"/>
    <n v="0"/>
    <n v="1309440"/>
    <n v="52313718"/>
    <n v="30068969"/>
    <n v="30606131"/>
    <n v="0"/>
    <n v="31554196"/>
    <n v="-948065"/>
    <n v="-3.0976309942605945E-2"/>
    <n v="-653287"/>
    <n v="-2.1344971698644299E-2"/>
  </r>
  <r>
    <n v="6920340"/>
    <s v="Saint Alphonsus Medical Center - Ontario"/>
    <x v="23"/>
    <x v="2"/>
    <b v="0"/>
    <n v="3"/>
    <x v="11"/>
    <n v="2611463"/>
    <n v="328031"/>
    <n v="64778"/>
    <n v="8277"/>
    <n v="0"/>
    <n v="10118"/>
    <n v="0"/>
    <n v="42514"/>
    <n v="252858"/>
    <n v="0"/>
    <n v="3318039"/>
    <n v="128804379"/>
    <n v="56387356"/>
    <n v="59132800"/>
    <n v="-602792"/>
    <n v="62212330"/>
    <n v="-3079530"/>
    <n v="-5.2078203636560419E-2"/>
    <n v="-1669303"/>
    <n v="-2.8520464237763301E-2"/>
  </r>
  <r>
    <n v="6920130"/>
    <s v="Salem Health West Valley Hospital"/>
    <x v="24"/>
    <x v="1"/>
    <b v="1"/>
    <n v="3"/>
    <x v="11"/>
    <n v="1101848"/>
    <n v="626113"/>
    <n v="0"/>
    <n v="40754"/>
    <n v="0"/>
    <n v="73532"/>
    <n v="367034"/>
    <n v="30461"/>
    <n v="21630"/>
    <n v="0"/>
    <n v="2261372"/>
    <n v="38910641"/>
    <n v="20462080"/>
    <n v="20900101"/>
    <n v="0"/>
    <n v="19914823"/>
    <n v="985278"/>
    <n v="4.7142260221613282E-2"/>
    <n v="987524"/>
    <n v="4.724972381712414E-2"/>
  </r>
  <r>
    <n v="6920708"/>
    <s v="Salem Hospital"/>
    <x v="25"/>
    <x v="0"/>
    <b v="0"/>
    <n v="3"/>
    <x v="11"/>
    <n v="24729956"/>
    <n v="18065496"/>
    <n v="2112934"/>
    <n v="3316849"/>
    <n v="977006"/>
    <n v="1779525"/>
    <n v="4424038"/>
    <n v="536752"/>
    <n v="886746"/>
    <n v="149323"/>
    <n v="56978625"/>
    <n v="1106007621"/>
    <n v="531820196"/>
    <n v="553820722"/>
    <n v="294778"/>
    <n v="532174810"/>
    <n v="21645912"/>
    <n v="3.9084691381410609E-2"/>
    <n v="61367649"/>
    <n v="0.11074884026886092"/>
  </r>
  <r>
    <n v="6920065"/>
    <s v="Southern Coos Hospital &amp; Health Center"/>
    <x v="26"/>
    <x v="1"/>
    <b v="1"/>
    <n v="3"/>
    <x v="11"/>
    <n v="249355"/>
    <n v="0"/>
    <n v="0"/>
    <n v="28239"/>
    <n v="0"/>
    <n v="0"/>
    <n v="0"/>
    <n v="0"/>
    <n v="0"/>
    <n v="0"/>
    <n v="277594"/>
    <n v="18038045"/>
    <n v="13042040"/>
    <n v="13596560"/>
    <n v="79194"/>
    <n v="14053724"/>
    <n v="-457164"/>
    <n v="-3.3623504768853299E-2"/>
    <n v="355339"/>
    <n v="2.5983137748748626E-2"/>
  </r>
  <r>
    <n v="6920380"/>
    <s v="St. Anthony Hospital"/>
    <x v="27"/>
    <x v="2"/>
    <b v="1"/>
    <n v="3"/>
    <x v="11"/>
    <n v="1161958"/>
    <n v="16968"/>
    <n v="0"/>
    <n v="221970"/>
    <n v="0"/>
    <n v="179966"/>
    <n v="0"/>
    <n v="323702"/>
    <n v="187028"/>
    <n v="7533"/>
    <n v="2099125"/>
    <n v="101324457"/>
    <n v="50173774"/>
    <n v="51797501"/>
    <n v="0"/>
    <n v="45381648"/>
    <n v="6415853"/>
    <n v="0.12386414163107985"/>
    <n v="13505778"/>
    <n v="0.26074188405344112"/>
  </r>
  <r>
    <n v="6920140"/>
    <s v="Wallowa Memorial Hospital"/>
    <x v="28"/>
    <x v="2"/>
    <b v="1"/>
    <n v="3"/>
    <x v="11"/>
    <n v="237235"/>
    <n v="609436"/>
    <n v="0"/>
    <n v="8345"/>
    <n v="0"/>
    <n v="903"/>
    <n v="268463"/>
    <n v="2044"/>
    <n v="11924"/>
    <n v="0"/>
    <n v="1138350"/>
    <n v="22546375"/>
    <n v="16647742"/>
    <n v="17204302"/>
    <n v="-21221"/>
    <n v="17422966"/>
    <n v="-218664"/>
    <n v="-1.2709844316845869E-2"/>
    <n v="159354"/>
    <n v="9.2738898222035973E-3"/>
  </r>
  <r>
    <n v="6920025"/>
    <s v="Asante Ashland Community Hospital"/>
    <x v="29"/>
    <x v="1"/>
    <b v="0"/>
    <n v="4"/>
    <x v="11"/>
    <n v="949636"/>
    <n v="4083709"/>
    <n v="3009"/>
    <n v="5252"/>
    <n v="0"/>
    <n v="3531"/>
    <n v="2256696"/>
    <n v="28108"/>
    <n v="28108"/>
    <n v="3612"/>
    <n v="7361661"/>
    <n v="84550041"/>
    <n v="43698325"/>
    <n v="44145624"/>
    <n v="0"/>
    <n v="48023643"/>
    <n v="-3878019"/>
    <n v="-8.7846056950061466E-2"/>
    <n v="-3615809"/>
    <n v="-8.1906396883188237E-2"/>
  </r>
  <r>
    <n v="6920280"/>
    <s v="Asante Rogue Regional Medical Center"/>
    <x v="30"/>
    <x v="0"/>
    <b v="0"/>
    <n v="4"/>
    <x v="11"/>
    <n v="13230611"/>
    <n v="24672718"/>
    <n v="2158661"/>
    <n v="1013165"/>
    <n v="176040"/>
    <n v="11649"/>
    <n v="3606409"/>
    <n v="70550"/>
    <n v="27070"/>
    <n v="499139"/>
    <n v="45466012"/>
    <n v="985042432"/>
    <n v="380559201"/>
    <n v="393052063"/>
    <n v="-587000"/>
    <n v="368934963"/>
    <n v="24117100"/>
    <n v="6.1358538143584301E-2"/>
    <n v="24137837"/>
    <n v="6.1503148370686947E-2"/>
  </r>
  <r>
    <n v="6920005"/>
    <s v="Asante Three Rivers Medical Center"/>
    <x v="31"/>
    <x v="0"/>
    <b v="0"/>
    <n v="4"/>
    <x v="11"/>
    <n v="7301105"/>
    <n v="7607258"/>
    <n v="792592"/>
    <n v="241814"/>
    <n v="0"/>
    <n v="4530"/>
    <n v="817490"/>
    <n v="27436"/>
    <n v="0"/>
    <n v="194110"/>
    <n v="16986335"/>
    <n v="374090280"/>
    <n v="124046933"/>
    <n v="126753596"/>
    <n v="262210"/>
    <n v="123558322"/>
    <n v="3195274"/>
    <n v="2.5208547140548185E-2"/>
    <n v="3349128"/>
    <n v="2.6367804964367979E-2"/>
  </r>
  <r>
    <n v="6920207"/>
    <s v="Sky Lakes Medical Center"/>
    <x v="32"/>
    <x v="0"/>
    <b v="0"/>
    <n v="4"/>
    <x v="11"/>
    <n v="5507877"/>
    <n v="786674"/>
    <n v="0"/>
    <n v="221440"/>
    <n v="0"/>
    <n v="2394796"/>
    <n v="6857805"/>
    <n v="144823"/>
    <n v="1123185"/>
    <n v="23475"/>
    <n v="17060075"/>
    <n v="446602407"/>
    <n v="170348990"/>
    <n v="178135322"/>
    <n v="250520"/>
    <n v="166693709"/>
    <n v="11441613"/>
    <n v="6.4229894843651505E-2"/>
    <n v="14014004"/>
    <n v="7.8560068685271559E-2"/>
  </r>
  <r>
    <n v="6920770"/>
    <s v="Adventist Health Columbia Gorge Medical Center"/>
    <x v="33"/>
    <x v="1"/>
    <b v="0"/>
    <n v="5"/>
    <x v="11"/>
    <n v="3471890"/>
    <n v="3945001"/>
    <n v="0"/>
    <n v="453344"/>
    <n v="18301"/>
    <n v="554754"/>
    <n v="19177"/>
    <n v="632371"/>
    <n v="377193"/>
    <n v="67123"/>
    <n v="9539154"/>
    <n v="210616412"/>
    <n v="95984740"/>
    <n v="101608244"/>
    <n v="246445"/>
    <n v="104252462"/>
    <n v="-2644218"/>
    <n v="-2.6023656111998156E-2"/>
    <n v="-951360"/>
    <n v="-9.3403652727269137E-3"/>
  </r>
  <r>
    <n v="6920510"/>
    <s v="Adventist Health Portland Medical Center"/>
    <x v="34"/>
    <x v="0"/>
    <b v="0"/>
    <n v="5"/>
    <x v="11"/>
    <n v="6032214"/>
    <n v="7941389"/>
    <n v="0"/>
    <n v="656373"/>
    <n v="46945"/>
    <n v="497861"/>
    <n v="3119232"/>
    <n v="269506"/>
    <n v="62335"/>
    <n v="138271"/>
    <n v="18764126"/>
    <n v="750710993"/>
    <n v="277940827"/>
    <n v="321308626"/>
    <n v="0"/>
    <n v="318542380"/>
    <n v="2766246"/>
    <n v="8.6093113479001337E-3"/>
    <n v="2766246"/>
    <n v="8.6093113479001337E-3"/>
  </r>
  <r>
    <n v="6920780"/>
    <s v="Adventist Health Tillamook Medical Center"/>
    <x v="35"/>
    <x v="2"/>
    <b v="1"/>
    <n v="5"/>
    <x v="11"/>
    <n v="4830639"/>
    <n v="244064"/>
    <n v="0"/>
    <n v="2519060"/>
    <n v="0"/>
    <n v="0"/>
    <n v="0"/>
    <n v="99172"/>
    <n v="138010"/>
    <n v="0"/>
    <n v="7830945"/>
    <n v="90396248"/>
    <n v="53610532"/>
    <n v="56353532"/>
    <n v="1692858"/>
    <n v="55096000"/>
    <n v="1257532"/>
    <n v="2.2315052053880135E-2"/>
    <n v="670532"/>
    <n v="1.1551657217615084E-2"/>
  </r>
  <r>
    <n v="6920015"/>
    <s v="Columbia Memorial Hospital"/>
    <x v="36"/>
    <x v="1"/>
    <b v="1"/>
    <n v="5"/>
    <x v="11"/>
    <n v="1320604"/>
    <n v="2055347"/>
    <n v="0"/>
    <n v="96302"/>
    <n v="0"/>
    <n v="10300"/>
    <n v="0"/>
    <n v="208759"/>
    <n v="52894"/>
    <n v="64537"/>
    <n v="3808743"/>
    <n v="132244360"/>
    <n v="70438029"/>
    <n v="72589291"/>
    <n v="-1436486"/>
    <n v="68348391"/>
    <n v="4240900"/>
    <n v="5.842321837803871E-2"/>
    <n v="4876155"/>
    <n v="6.8530748717496093E-2"/>
  </r>
  <r>
    <n v="6920110"/>
    <s v="Good Samaritan Regional Medical Center"/>
    <x v="37"/>
    <x v="0"/>
    <b v="0"/>
    <n v="5"/>
    <x v="11"/>
    <n v="11720480"/>
    <n v="10518553"/>
    <n v="1369364"/>
    <n v="637532"/>
    <n v="310301"/>
    <n v="7665468"/>
    <n v="2309276"/>
    <n v="892191"/>
    <n v="341784"/>
    <n v="103525"/>
    <n v="35868474"/>
    <n v="624329324"/>
    <n v="305994496"/>
    <n v="315695122"/>
    <n v="-352902"/>
    <n v="328150869"/>
    <n v="-12455747"/>
    <n v="-3.9454987207562874E-2"/>
    <n v="-11069483"/>
    <n v="-3.510307944175696E-2"/>
  </r>
  <r>
    <n v="6920045"/>
    <s v="Kaiser Sunnyside Medical Center"/>
    <x v="38"/>
    <x v="0"/>
    <b v="0"/>
    <n v="5"/>
    <x v="11"/>
    <n v="7691503"/>
    <n v="9472087"/>
    <n v="0"/>
    <n v="985895"/>
    <n v="4369778"/>
    <n v="2516373"/>
    <n v="0"/>
    <n v="4606742"/>
    <n v="0"/>
    <n v="1467474"/>
    <n v="31109852"/>
    <e v="#N/A"/>
    <e v="#N/A"/>
    <n v="521991514"/>
    <n v="224248"/>
    <n v="515218148"/>
    <n v="6773365"/>
    <n v="1.2976005966257911E-2"/>
    <n v="10100018"/>
    <n v="1.9340699256794935E-2"/>
  </r>
  <r>
    <n v="6920434"/>
    <s v="Kaiser Westside Medical Center"/>
    <x v="39"/>
    <x v="0"/>
    <b v="0"/>
    <n v="5"/>
    <x v="11"/>
    <n v="497024"/>
    <n v="802609"/>
    <n v="0"/>
    <n v="129371"/>
    <n v="573410"/>
    <n v="330203"/>
    <n v="0"/>
    <n v="1621825"/>
    <n v="0"/>
    <n v="192564"/>
    <n v="4147006"/>
    <e v="#N/A"/>
    <e v="#N/A"/>
    <n v="61485591"/>
    <n v="4448800"/>
    <n v="61450609"/>
    <n v="34983"/>
    <n v="5.6896257206017582E-4"/>
    <n v="585190"/>
    <n v="8.8753379097715485E-3"/>
  </r>
  <r>
    <n v="6920741"/>
    <s v="McKenzie-Willamette Medical Center"/>
    <x v="40"/>
    <x v="0"/>
    <b v="0"/>
    <n v="5"/>
    <x v="11"/>
    <n v="1385667"/>
    <n v="0"/>
    <n v="0"/>
    <n v="5000"/>
    <n v="0"/>
    <n v="0"/>
    <n v="0"/>
    <n v="27316"/>
    <n v="49485"/>
    <n v="0"/>
    <n v="1467468"/>
    <n v="403316158"/>
    <n v="133654008"/>
    <n v="134509090"/>
    <n v="-260987"/>
    <n v="109110687"/>
    <n v="25398403"/>
    <n v="0.18882294869439678"/>
    <n v="16878889"/>
    <n v="0.12572906896122027"/>
  </r>
  <r>
    <n v="6920190"/>
    <s v="Providence Hood River Memorial Hospital"/>
    <x v="41"/>
    <x v="1"/>
    <b v="1"/>
    <n v="5"/>
    <x v="11"/>
    <n v="3815000"/>
    <n v="1586000"/>
    <n v="0"/>
    <n v="194330"/>
    <n v="47199"/>
    <n v="104327"/>
    <n v="0"/>
    <n v="190980"/>
    <n v="217314"/>
    <n v="61708"/>
    <n v="6216858"/>
    <n v="113899328"/>
    <n v="67733144"/>
    <n v="68135050"/>
    <n v="800140"/>
    <n v="68360344"/>
    <n v="-225294"/>
    <n v="-3.306580093505472E-3"/>
    <n v="-225390"/>
    <n v="-3.2695927870801545E-3"/>
  </r>
  <r>
    <n v="6920290"/>
    <s v="Providence Medford Medical Center"/>
    <x v="42"/>
    <x v="0"/>
    <b v="0"/>
    <n v="5"/>
    <x v="11"/>
    <n v="11104000"/>
    <n v="9408000"/>
    <n v="650000"/>
    <n v="274348"/>
    <n v="88851"/>
    <n v="134824"/>
    <n v="59694"/>
    <n v="213505"/>
    <n v="37359"/>
    <n v="20545"/>
    <n v="21991126"/>
    <n v="444561415"/>
    <n v="158116143"/>
    <n v="164784691"/>
    <n v="124871"/>
    <n v="156713958"/>
    <n v="8070733"/>
    <n v="4.8977444148619362E-2"/>
    <n v="8095283"/>
    <n v="4.9089227463959911E-2"/>
  </r>
  <r>
    <n v="6920296"/>
    <s v="Providence Milwaukie Hospital"/>
    <x v="43"/>
    <x v="0"/>
    <b v="0"/>
    <n v="5"/>
    <x v="11"/>
    <n v="5434000"/>
    <n v="3062110"/>
    <n v="0"/>
    <n v="658804"/>
    <n v="60528"/>
    <n v="4224821"/>
    <n v="177706"/>
    <n v="139974"/>
    <n v="42139"/>
    <n v="20571"/>
    <n v="13820653"/>
    <n v="174563713"/>
    <n v="84628752"/>
    <n v="86973851"/>
    <n v="1455279"/>
    <n v="81386112"/>
    <n v="5587739"/>
    <n v="6.4246195100640072E-2"/>
    <n v="5587739"/>
    <n v="6.3188894881132496E-2"/>
  </r>
  <r>
    <n v="6920315"/>
    <s v="Providence Newberg Medical Center"/>
    <x v="44"/>
    <x v="1"/>
    <b v="0"/>
    <n v="5"/>
    <x v="11"/>
    <n v="5378000"/>
    <n v="0"/>
    <n v="210000"/>
    <n v="163953"/>
    <n v="55275"/>
    <n v="312481"/>
    <n v="15429"/>
    <n v="153737"/>
    <n v="11083"/>
    <n v="304075"/>
    <n v="6604033"/>
    <n v="163794119"/>
    <n v="83630999"/>
    <n v="88210554"/>
    <n v="-96"/>
    <n v="74182997"/>
    <n v="14027557"/>
    <n v="0.15902356763341494"/>
    <n v="14027557"/>
    <n v="0.15902374069977054"/>
  </r>
  <r>
    <n v="6920520"/>
    <s v="Providence Portland Medical Center"/>
    <x v="45"/>
    <x v="0"/>
    <b v="0"/>
    <n v="5"/>
    <x v="11"/>
    <n v="32404000"/>
    <n v="28300289"/>
    <n v="1065000"/>
    <n v="4857512"/>
    <n v="8655113"/>
    <n v="8072356"/>
    <n v="2251181"/>
    <n v="1027919"/>
    <n v="220966"/>
    <n v="115875"/>
    <n v="86970211"/>
    <n v="1172821704"/>
    <n v="594306026"/>
    <n v="649739731"/>
    <n v="24550"/>
    <n v="607691124"/>
    <n v="42048607"/>
    <n v="6.4716077829016116E-2"/>
    <n v="40404326"/>
    <n v="6.2183051887396687E-2"/>
  </r>
  <r>
    <n v="6920725"/>
    <s v="Providence Seaside Hospital"/>
    <x v="46"/>
    <x v="1"/>
    <b v="1"/>
    <n v="5"/>
    <x v="11"/>
    <n v="3462000"/>
    <n v="0"/>
    <n v="0"/>
    <n v="81682"/>
    <n v="34748"/>
    <n v="54254"/>
    <n v="2220"/>
    <n v="67458"/>
    <n v="8758"/>
    <n v="11479"/>
    <n v="3722599"/>
    <n v="86334596"/>
    <n v="47709992"/>
    <n v="48442183"/>
    <n v="0"/>
    <n v="50283165"/>
    <n v="-1840982"/>
    <n v="-3.8003696076206968E-2"/>
    <n v="-1840982"/>
    <n v="-3.8003696076206968E-2"/>
  </r>
  <r>
    <n v="6920540"/>
    <s v="Providence St. Vincent Medical Center"/>
    <x v="47"/>
    <x v="0"/>
    <b v="0"/>
    <n v="5"/>
    <x v="11"/>
    <n v="33261000"/>
    <n v="24640945"/>
    <n v="1653000"/>
    <n v="4559689"/>
    <n v="1316474"/>
    <n v="6746060"/>
    <n v="2086687"/>
    <n v="1766601"/>
    <n v="279534"/>
    <n v="167804"/>
    <n v="76477794"/>
    <n v="1443661427"/>
    <n v="778657378"/>
    <n v="794542328"/>
    <n v="0"/>
    <n v="686358779"/>
    <n v="108183549"/>
    <n v="0.13615832056715801"/>
    <n v="107580757"/>
    <n v="0.13539965488157102"/>
  </r>
  <r>
    <n v="6920350"/>
    <s v="Providence Willamette Falls Medical Center"/>
    <x v="48"/>
    <x v="0"/>
    <b v="0"/>
    <n v="5"/>
    <x v="11"/>
    <n v="5724000"/>
    <n v="5307165"/>
    <n v="0"/>
    <n v="551700"/>
    <n v="54374"/>
    <n v="0"/>
    <n v="63169"/>
    <n v="126944"/>
    <n v="17045"/>
    <n v="12939"/>
    <n v="11857336"/>
    <n v="190947341"/>
    <n v="94099135"/>
    <n v="96383757"/>
    <n v="-1644281"/>
    <n v="88942742"/>
    <n v="7441015"/>
    <n v="7.7201960492160521E-2"/>
    <n v="7441015"/>
    <n v="7.8541863583877117E-2"/>
  </r>
  <r>
    <n v="6920010"/>
    <s v="Samaritan Albany General Hospital"/>
    <x v="49"/>
    <x v="0"/>
    <b v="0"/>
    <n v="5"/>
    <x v="11"/>
    <n v="4725692"/>
    <n v="7376805"/>
    <n v="536384"/>
    <n v="482902"/>
    <n v="141219"/>
    <n v="606777"/>
    <n v="477041"/>
    <n v="870749"/>
    <n v="159710"/>
    <n v="47314"/>
    <n v="15424593"/>
    <n v="283575075"/>
    <n v="143689603"/>
    <n v="153133384"/>
    <n v="1410227"/>
    <n v="156911020"/>
    <n v="-3777636"/>
    <n v="-2.4668925229262877E-2"/>
    <n v="-3203337"/>
    <n v="-2.0727721963219817E-2"/>
  </r>
  <r>
    <n v="6920241"/>
    <s v="Samaritan Lebanon Community Hospital"/>
    <x v="50"/>
    <x v="1"/>
    <b v="1"/>
    <n v="5"/>
    <x v="11"/>
    <n v="2710288"/>
    <n v="2914166"/>
    <n v="29380"/>
    <n v="119808"/>
    <n v="78525"/>
    <n v="989090"/>
    <n v="451775"/>
    <n v="481677"/>
    <n v="92605"/>
    <n v="26275"/>
    <n v="7893589"/>
    <n v="156902161"/>
    <n v="77704094"/>
    <n v="83586415"/>
    <n v="2246"/>
    <n v="85158110"/>
    <n v="-1571695"/>
    <n v="-1.8803234951516944E-2"/>
    <n v="-570490"/>
    <n v="-6.8249687598177936E-3"/>
  </r>
  <r>
    <n v="6920243"/>
    <s v="Samaritan North Lincoln Hospital"/>
    <x v="51"/>
    <x v="1"/>
    <b v="1"/>
    <n v="5"/>
    <x v="11"/>
    <n v="1494560"/>
    <n v="798877"/>
    <n v="107386"/>
    <n v="84401"/>
    <n v="37996"/>
    <n v="320477"/>
    <n v="324107"/>
    <n v="143331"/>
    <n v="419979"/>
    <n v="12876"/>
    <n v="3743990"/>
    <n v="76696692"/>
    <n v="43054811"/>
    <n v="46127812"/>
    <n v="39721737"/>
    <n v="45667290"/>
    <n v="460522"/>
    <n v="9.983608153796673E-3"/>
    <n v="538224"/>
    <n v="6.269386458861886E-3"/>
  </r>
  <r>
    <n v="6920325"/>
    <s v="Samaritan Pacific Communities Hospital"/>
    <x v="52"/>
    <x v="1"/>
    <b v="1"/>
    <n v="5"/>
    <x v="11"/>
    <n v="2209302"/>
    <n v="671201"/>
    <n v="98907"/>
    <n v="247108"/>
    <n v="65227"/>
    <n v="538161"/>
    <n v="1870863"/>
    <n v="137109"/>
    <n v="136315"/>
    <n v="21878"/>
    <n v="5996071"/>
    <n v="131191897"/>
    <n v="66800248"/>
    <n v="69238174"/>
    <n v="574299"/>
    <n v="67335753"/>
    <n v="1902421"/>
    <n v="2.7476475621670784E-2"/>
    <n v="2152941"/>
    <n v="3.0838916134656912E-2"/>
  </r>
  <r>
    <n v="6920743"/>
    <s v="Santiam Memorial Hospital"/>
    <x v="53"/>
    <x v="1"/>
    <b v="0"/>
    <n v="5"/>
    <x v="11"/>
    <n v="692120"/>
    <n v="802393"/>
    <n v="303004"/>
    <n v="58347"/>
    <n v="0"/>
    <n v="0"/>
    <n v="0"/>
    <n v="33069"/>
    <n v="0"/>
    <n v="0"/>
    <n v="1888933"/>
    <n v="69539308"/>
    <n v="34711577"/>
    <n v="35599194"/>
    <n v="1001205"/>
    <n v="38818184"/>
    <n v="-3218990"/>
    <n v="-9.0423114635685295E-2"/>
    <n v="-3139796"/>
    <n v="-8.5785840749987449E-2"/>
  </r>
  <r>
    <n v="6920560"/>
    <s v="Shriners Children's Portland"/>
    <x v="54"/>
    <x v="0"/>
    <b v="0"/>
    <n v="5"/>
    <x v="11"/>
    <n v="3287875"/>
    <n v="2156243"/>
    <n v="0"/>
    <n v="318981"/>
    <n v="1632499"/>
    <n v="1353084"/>
    <n v="0"/>
    <n v="16400"/>
    <n v="168824"/>
    <n v="27866"/>
    <n v="8961772"/>
    <n v="58200708"/>
    <n v="19368557"/>
    <n v="20210570"/>
    <n v="77702"/>
    <n v="38731457"/>
    <n v="-18520887"/>
    <n v="-0.91639607393556932"/>
    <n v="-18520887"/>
    <n v="-0.91288637100291237"/>
  </r>
  <r>
    <n v="6920070"/>
    <s v="St. Charles Medical Center - Bend"/>
    <x v="55"/>
    <x v="0"/>
    <b v="0"/>
    <n v="5"/>
    <x v="11"/>
    <n v="12084761"/>
    <n v="60510948"/>
    <n v="16978483"/>
    <n v="589573"/>
    <n v="0"/>
    <n v="581629"/>
    <n v="100514"/>
    <n v="518790"/>
    <n v="98684"/>
    <n v="226927"/>
    <n v="91690309"/>
    <n v="859888361"/>
    <n v="383158346"/>
    <n v="416423883"/>
    <n v="2572391"/>
    <n v="389761038"/>
    <n v="26662845"/>
    <n v="6.4028135965486885E-2"/>
    <n v="27255663"/>
    <n v="6.5049893498575595E-2"/>
  </r>
  <r>
    <n v="6920242"/>
    <s v="St. Charles Medical Center - Madras"/>
    <x v="56"/>
    <x v="1"/>
    <b v="1"/>
    <n v="5"/>
    <x v="11"/>
    <n v="1098116"/>
    <n v="3490547"/>
    <n v="2200852"/>
    <n v="48149"/>
    <n v="0"/>
    <n v="48494"/>
    <n v="9638"/>
    <n v="42869"/>
    <n v="14875"/>
    <n v="80091"/>
    <n v="7033631"/>
    <n v="43548580"/>
    <n v="24052580"/>
    <n v="25735587"/>
    <n v="812503"/>
    <n v="27104316"/>
    <n v="-1368729"/>
    <n v="-5.3184293018068714E-2"/>
    <n v="-1389950"/>
    <n v="-5.235593219700551E-2"/>
  </r>
  <r>
    <n v="6920610"/>
    <s v="St. Charles Medical Center - Prineville"/>
    <x v="57"/>
    <x v="1"/>
    <b v="1"/>
    <n v="5"/>
    <x v="11"/>
    <n v="1307840"/>
    <n v="3101678"/>
    <n v="569494"/>
    <n v="42744"/>
    <n v="0"/>
    <n v="45420"/>
    <n v="9638"/>
    <n v="46080"/>
    <n v="57568"/>
    <n v="126252"/>
    <n v="5306714"/>
    <n v="48645526"/>
    <n v="26638892"/>
    <n v="34214292"/>
    <n v="7089925"/>
    <n v="36306348"/>
    <n v="-2092056"/>
    <n v="-6.1145675614155626E-2"/>
    <n v="-2021844"/>
    <n v="-4.8950062411302946E-2"/>
  </r>
  <r>
    <n v="6920612"/>
    <s v="St. Charles Medical Center - Redmond"/>
    <x v="58"/>
    <x v="1"/>
    <b v="0"/>
    <n v="5"/>
    <x v="11"/>
    <n v="3548259"/>
    <n v="3403181"/>
    <n v="2912760"/>
    <n v="85228"/>
    <n v="0"/>
    <n v="91687"/>
    <n v="17900"/>
    <n v="250957"/>
    <n v="7436"/>
    <n v="40030"/>
    <n v="10357438"/>
    <n v="118717612"/>
    <n v="58659749"/>
    <n v="69597235"/>
    <n v="592818"/>
    <n v="64435412"/>
    <n v="5161823"/>
    <n v="7.4167069999260746E-2"/>
    <n v="5215850"/>
    <n v="7.431038697178359E-2"/>
  </r>
  <r>
    <n v="6920270"/>
    <s v="Willamette Valley Medical Center"/>
    <x v="59"/>
    <x v="1"/>
    <b v="0"/>
    <n v="5"/>
    <x v="11"/>
    <n v="557097"/>
    <n v="3086302"/>
    <n v="91569"/>
    <n v="44677"/>
    <n v="0"/>
    <n v="0"/>
    <n v="0"/>
    <n v="1002308"/>
    <n v="0"/>
    <n v="0"/>
    <n v="4781953"/>
    <n v="284630450"/>
    <n v="84796034"/>
    <n v="85155903"/>
    <n v="70212"/>
    <n v="59584244"/>
    <n v="25571659"/>
    <n v="0.30029226511754564"/>
    <n v="25571659"/>
    <n v="0.30004487474291186"/>
  </r>
  <r>
    <n v="6920003"/>
    <s v="Legacy Emanuel Medical Center"/>
    <x v="0"/>
    <x v="0"/>
    <b v="0"/>
    <n v="1"/>
    <x v="12"/>
    <n v="31442359"/>
    <n v="51335252"/>
    <n v="917187"/>
    <n v="1479635"/>
    <n v="3797022"/>
    <n v="7222173"/>
    <n v="0"/>
    <n v="427669"/>
    <n v="128022"/>
    <n v="0"/>
    <n v="96749319"/>
    <n v="1208539000"/>
    <n v="544538000"/>
    <n v="571284000"/>
    <n v="-960900"/>
    <n v="573259000"/>
    <n v="-1975000"/>
    <n v="-3.4571246525370919E-3"/>
    <n v="3512000"/>
    <n v="6.1579129444344792E-3"/>
  </r>
  <r>
    <n v="6920418"/>
    <s v="Legacy Good Samaritan Medical Center"/>
    <x v="1"/>
    <x v="0"/>
    <b v="0"/>
    <n v="1"/>
    <x v="12"/>
    <n v="14192239"/>
    <n v="11594350"/>
    <n v="209212"/>
    <n v="64555"/>
    <n v="0"/>
    <n v="4101776"/>
    <n v="0"/>
    <n v="467491"/>
    <n v="240655"/>
    <n v="0"/>
    <n v="30870278"/>
    <n v="637967000"/>
    <n v="275922000"/>
    <n v="282847000"/>
    <n v="9234203"/>
    <n v="275964000"/>
    <n v="6883000"/>
    <n v="2.4334710992161841E-2"/>
    <n v="11448000"/>
    <n v="3.9194579734732192E-2"/>
  </r>
  <r>
    <n v="6920805"/>
    <s v="Legacy Meridian Park Medical Center"/>
    <x v="2"/>
    <x v="0"/>
    <b v="0"/>
    <n v="1"/>
    <x v="12"/>
    <n v="6470501"/>
    <n v="2404052"/>
    <n v="0"/>
    <n v="35882"/>
    <n v="0"/>
    <n v="418414"/>
    <n v="0"/>
    <n v="130569"/>
    <n v="50925"/>
    <n v="0"/>
    <n v="9510343"/>
    <n v="377789000"/>
    <n v="160894000"/>
    <n v="164058000"/>
    <n v="367347"/>
    <n v="145529000"/>
    <n v="18529000"/>
    <n v="0.11294176449792147"/>
    <n v="25162000"/>
    <n v="0.15302993400403164"/>
  </r>
  <r>
    <n v="6920173"/>
    <s v="Legacy Mount Hood Medical Center"/>
    <x v="3"/>
    <x v="0"/>
    <b v="0"/>
    <n v="1"/>
    <x v="12"/>
    <n v="9381265"/>
    <n v="3909092"/>
    <n v="201082"/>
    <n v="51705"/>
    <n v="0"/>
    <n v="354756"/>
    <n v="0"/>
    <n v="117884"/>
    <n v="57205"/>
    <n v="0"/>
    <n v="14072989"/>
    <n v="263438000"/>
    <n v="99033000"/>
    <n v="102273000"/>
    <n v="5487000"/>
    <n v="96701000"/>
    <n v="5572000"/>
    <n v="5.4481632493424463E-2"/>
    <n v="6445000"/>
    <n v="5.9808834446919076E-2"/>
  </r>
  <r>
    <n v="6920740"/>
    <s v="Legacy Silverton Medical Center"/>
    <x v="4"/>
    <x v="1"/>
    <b v="0"/>
    <n v="1"/>
    <x v="12"/>
    <n v="3531419"/>
    <n v="3454027"/>
    <n v="0"/>
    <n v="960882"/>
    <n v="0"/>
    <n v="324901"/>
    <n v="246716"/>
    <n v="140902"/>
    <n v="218722"/>
    <n v="35027"/>
    <n v="8912596"/>
    <n v="192352294"/>
    <n v="96745526"/>
    <n v="101545256"/>
    <n v="4565000"/>
    <n v="104562976"/>
    <n v="-3017720"/>
    <n v="-2.9717981113760745E-2"/>
    <n v="-2882696"/>
    <n v="-2.7166987515325567E-2"/>
  </r>
  <r>
    <n v="6920210"/>
    <s v="Grande Ronde Hospital"/>
    <x v="5"/>
    <x v="2"/>
    <b v="1"/>
    <n v="2"/>
    <x v="12"/>
    <n v="2725176"/>
    <n v="504019"/>
    <n v="0"/>
    <n v="97838"/>
    <n v="0"/>
    <n v="187004"/>
    <n v="34311"/>
    <n v="22214"/>
    <n v="0"/>
    <n v="33456"/>
    <n v="3604018"/>
    <n v="94145886"/>
    <n v="65162834"/>
    <n v="66238914"/>
    <n v="-442346"/>
    <n v="63270316"/>
    <n v="2968598"/>
    <n v="4.4816525826495285E-2"/>
    <n v="3603882"/>
    <n v="5.4773100019441745E-2"/>
  </r>
  <r>
    <n v="6920327"/>
    <s v="Bay Area Hospital"/>
    <x v="6"/>
    <x v="0"/>
    <b v="0"/>
    <n v="3"/>
    <x v="12"/>
    <n v="3228403"/>
    <n v="10949813"/>
    <n v="0"/>
    <n v="621381"/>
    <n v="0"/>
    <n v="132280"/>
    <n v="94123"/>
    <n v="252972"/>
    <n v="0"/>
    <n v="0"/>
    <n v="15278972"/>
    <n v="284382248"/>
    <n v="124900183"/>
    <n v="127320291"/>
    <n v="250154"/>
    <n v="122497794"/>
    <n v="4822497"/>
    <n v="3.7876892694189646E-2"/>
    <n v="9219614"/>
    <n v="7.2270767731507091E-2"/>
  </r>
  <r>
    <n v="6920195"/>
    <s v="Blue Mountain Hospital"/>
    <x v="7"/>
    <x v="2"/>
    <b v="1"/>
    <n v="3"/>
    <x v="12"/>
    <n v="422596"/>
    <n v="719841"/>
    <n v="0"/>
    <n v="0"/>
    <n v="0"/>
    <n v="0"/>
    <n v="0"/>
    <n v="0"/>
    <n v="0"/>
    <n v="0"/>
    <n v="1142437"/>
    <n v="20879974"/>
    <n v="16082990"/>
    <n v="16702858"/>
    <n v="34489520"/>
    <n v="17873268"/>
    <n v="-1170410"/>
    <n v="-7.0072439099943248E-2"/>
    <n v="-293862"/>
    <n v="-5.7403467367739781E-3"/>
  </r>
  <r>
    <n v="6920105"/>
    <s v="Coquille Valley Hospital"/>
    <x v="8"/>
    <x v="1"/>
    <b v="1"/>
    <n v="3"/>
    <x v="12"/>
    <n v="194799"/>
    <n v="514379"/>
    <n v="0"/>
    <n v="2812"/>
    <n v="0"/>
    <n v="0"/>
    <n v="0"/>
    <n v="6600"/>
    <n v="2915"/>
    <n v="0"/>
    <n v="721505"/>
    <n v="27458119"/>
    <n v="15884770"/>
    <n v="16497087"/>
    <n v="4397117"/>
    <n v="16379609"/>
    <n v="117478"/>
    <n v="7.1211359920693874E-3"/>
    <n v="575744"/>
    <n v="2.7555201432894978E-2"/>
  </r>
  <r>
    <n v="6920165"/>
    <s v="Curry General Hospital"/>
    <x v="9"/>
    <x v="2"/>
    <b v="1"/>
    <n v="3"/>
    <x v="12"/>
    <n v="331058"/>
    <n v="760143"/>
    <n v="0"/>
    <n v="4824"/>
    <n v="0"/>
    <n v="8513"/>
    <n v="0"/>
    <n v="10535"/>
    <n v="0"/>
    <n v="0"/>
    <n v="1115073"/>
    <n v="40667803"/>
    <n v="26828205"/>
    <n v="27291312"/>
    <n v="876548"/>
    <n v="24514060"/>
    <n v="2777252"/>
    <n v="0.10176322779938173"/>
    <n v="2334906"/>
    <n v="8.2892559108146663E-2"/>
  </r>
  <r>
    <n v="6920175"/>
    <s v="Good Shepherd Medical Center"/>
    <x v="10"/>
    <x v="2"/>
    <b v="1"/>
    <n v="3"/>
    <x v="12"/>
    <n v="3595808"/>
    <n v="0"/>
    <n v="0"/>
    <n v="188325"/>
    <n v="0"/>
    <n v="211650"/>
    <n v="50000"/>
    <n v="272510"/>
    <n v="0"/>
    <n v="55295"/>
    <n v="4373588"/>
    <n v="115500939"/>
    <n v="80216124"/>
    <n v="82731260"/>
    <n v="458266"/>
    <n v="73631298"/>
    <n v="9099962"/>
    <n v="0.10999423917875782"/>
    <n v="9685909"/>
    <n v="0.11643183301705554"/>
  </r>
  <r>
    <n v="6920075"/>
    <s v="Harney District Hospital"/>
    <x v="11"/>
    <x v="2"/>
    <b v="1"/>
    <n v="3"/>
    <x v="12"/>
    <n v="153119"/>
    <n v="0"/>
    <n v="0"/>
    <n v="66005"/>
    <n v="0"/>
    <n v="0"/>
    <n v="589349"/>
    <n v="19372"/>
    <n v="0"/>
    <n v="0"/>
    <n v="827845"/>
    <n v="17245684"/>
    <n v="14409221"/>
    <n v="14848609"/>
    <n v="2465849"/>
    <n v="15127930"/>
    <n v="-279321"/>
    <n v="-1.8811257000571568E-2"/>
    <n v="-102653"/>
    <n v="-5.9287446364188817E-3"/>
  </r>
  <r>
    <n v="6920004"/>
    <s v="Hillsboro Medical Center"/>
    <x v="12"/>
    <x v="0"/>
    <b v="0"/>
    <n v="3"/>
    <x v="12"/>
    <n v="5619300"/>
    <n v="13687797"/>
    <n v="0"/>
    <n v="1907170"/>
    <n v="0"/>
    <n v="250505"/>
    <n v="203194"/>
    <n v="418125"/>
    <n v="128333"/>
    <n v="822"/>
    <n v="22215246"/>
    <n v="378087289"/>
    <n v="154437200"/>
    <n v="166679600"/>
    <n v="585947"/>
    <n v="166846600"/>
    <n v="-167000"/>
    <n v="-1.0019222508333354E-3"/>
    <n v="-1127900"/>
    <n v="-6.7431698890148611E-3"/>
  </r>
  <r>
    <n v="6920231"/>
    <s v="Lake District Hospital"/>
    <x v="13"/>
    <x v="2"/>
    <b v="1"/>
    <n v="3"/>
    <x v="12"/>
    <n v="297828"/>
    <n v="761717"/>
    <n v="409880"/>
    <n v="30585"/>
    <n v="0"/>
    <n v="145554"/>
    <n v="0"/>
    <n v="25088"/>
    <n v="71680"/>
    <n v="31925"/>
    <n v="1774257"/>
    <n v="20131420"/>
    <n v="17365872"/>
    <n v="17482867"/>
    <n v="176668"/>
    <n v="18009701"/>
    <n v="-526834"/>
    <n v="-3.0134302342973839E-2"/>
    <n v="-159487"/>
    <n v="-9.0312117504792733E-3"/>
  </r>
  <r>
    <n v="6920614"/>
    <s v="Lower Umpqua Hospital"/>
    <x v="14"/>
    <x v="1"/>
    <b v="1"/>
    <n v="3"/>
    <x v="12"/>
    <n v="148823"/>
    <n v="523345"/>
    <n v="0"/>
    <n v="79315"/>
    <n v="0"/>
    <n v="0"/>
    <n v="0"/>
    <n v="44027"/>
    <n v="0"/>
    <n v="0"/>
    <n v="795510"/>
    <n v="25846879"/>
    <n v="15445053"/>
    <n v="17420931"/>
    <n v="6633000"/>
    <n v="18919482"/>
    <n v="-1498551"/>
    <n v="-8.6020144388379696E-2"/>
    <n v="675619"/>
    <n v="2.8087675149646017E-2"/>
  </r>
  <r>
    <n v="6920620"/>
    <s v="Mercy Medical Center"/>
    <x v="15"/>
    <x v="0"/>
    <b v="0"/>
    <n v="3"/>
    <x v="12"/>
    <n v="3136778"/>
    <n v="2408600"/>
    <n v="0"/>
    <n v="334011"/>
    <n v="0"/>
    <n v="92"/>
    <n v="0"/>
    <n v="140851"/>
    <n v="551108"/>
    <n v="0"/>
    <n v="6571440"/>
    <n v="481256786"/>
    <n v="186224030"/>
    <n v="189526833"/>
    <n v="135024"/>
    <n v="173006864"/>
    <n v="16519969"/>
    <n v="8.7164275044895628E-2"/>
    <n v="16677298"/>
    <n v="8.7931744757724264E-2"/>
  </r>
  <r>
    <n v="6920570"/>
    <s v="Oregon Health &amp; Science University Hospital"/>
    <x v="16"/>
    <x v="0"/>
    <b v="0"/>
    <n v="3"/>
    <x v="12"/>
    <n v="30507318"/>
    <n v="34357374"/>
    <n v="417288"/>
    <n v="5446362"/>
    <n v="25868026"/>
    <n v="169382339"/>
    <n v="0"/>
    <n v="401859"/>
    <n v="1654667"/>
    <n v="71500"/>
    <n v="268106733"/>
    <n v="2180118584"/>
    <n v="1121234589"/>
    <n v="1177580581"/>
    <n v="2174171"/>
    <n v="1096631813"/>
    <n v="80948767"/>
    <n v="6.8741594678181944E-2"/>
    <n v="102977771"/>
    <n v="8.7287439042245965E-2"/>
  </r>
  <r>
    <n v="6920125"/>
    <s v="PeaceHealth Cottage Grove Community Medical Center"/>
    <x v="17"/>
    <x v="1"/>
    <b v="1"/>
    <n v="3"/>
    <x v="12"/>
    <n v="563536"/>
    <n v="1240707"/>
    <n v="0"/>
    <n v="10463"/>
    <n v="0"/>
    <n v="16859"/>
    <n v="0"/>
    <n v="2132"/>
    <n v="0"/>
    <n v="0"/>
    <n v="1833697"/>
    <n v="34004848"/>
    <n v="26775495"/>
    <n v="27748857"/>
    <n v="0"/>
    <n v="31079739"/>
    <n v="-3330882"/>
    <n v="-0.120036727999283"/>
    <n v="-3229571"/>
    <n v="-0.11638573077082058"/>
  </r>
  <r>
    <n v="6920163"/>
    <s v="PeaceHealth Peace Harbor Medical Center"/>
    <x v="18"/>
    <x v="1"/>
    <b v="1"/>
    <n v="3"/>
    <x v="12"/>
    <n v="2115355"/>
    <n v="0"/>
    <n v="0"/>
    <n v="10171"/>
    <n v="0"/>
    <n v="17510"/>
    <n v="0"/>
    <n v="12104"/>
    <n v="536"/>
    <n v="0"/>
    <n v="2155676"/>
    <n v="88665757"/>
    <n v="62444575"/>
    <n v="66177014"/>
    <n v="157329"/>
    <n v="59865460"/>
    <n v="6311554"/>
    <n v="9.5373810610433402E-2"/>
    <n v="6482848"/>
    <n v="9.7729889327463459E-2"/>
  </r>
  <r>
    <n v="9999999"/>
    <s v="PeaceHealth Sacred Heart UD &amp; Riverbend"/>
    <x v="60"/>
    <x v="0"/>
    <b v="0"/>
    <n v="3"/>
    <x v="12"/>
    <n v="28424562"/>
    <n v="60794638"/>
    <n v="0"/>
    <n v="512677"/>
    <n v="0"/>
    <n v="826075"/>
    <n v="0"/>
    <n v="104484"/>
    <n v="0"/>
    <n v="0"/>
    <n v="90662436"/>
    <m/>
    <m/>
    <m/>
    <n v="22029003"/>
    <m/>
    <m/>
    <m/>
    <m/>
    <n v="0"/>
  </r>
  <r>
    <n v="6920172"/>
    <s v="Pioneer Memorial Hospital - Heppner"/>
    <x v="21"/>
    <x v="2"/>
    <b v="1"/>
    <n v="3"/>
    <x v="12"/>
    <n v="154971"/>
    <n v="126864"/>
    <n v="0"/>
    <n v="15809"/>
    <n v="0"/>
    <n v="0"/>
    <n v="0"/>
    <n v="0"/>
    <n v="7667"/>
    <n v="3103"/>
    <n v="308414"/>
    <n v="7075040"/>
    <n v="6569829"/>
    <n v="6741787"/>
    <n v="101311"/>
    <n v="7654454"/>
    <n v="-912667"/>
    <n v="-0.13537464176782801"/>
    <n v="465435"/>
    <n v="6.8015246895485063E-2"/>
  </r>
  <r>
    <n v="6920060"/>
    <s v="Saint Alphonsus Medical Center - Baker City"/>
    <x v="22"/>
    <x v="2"/>
    <b v="1"/>
    <n v="3"/>
    <x v="12"/>
    <n v="816289"/>
    <n v="0"/>
    <n v="0"/>
    <n v="19601"/>
    <n v="0"/>
    <n v="21056"/>
    <n v="398570"/>
    <n v="39269"/>
    <n v="49915"/>
    <n v="0"/>
    <n v="1344700"/>
    <n v="49844000"/>
    <n v="30980000"/>
    <n v="31222000"/>
    <n v="37577"/>
    <n v="30284000"/>
    <n v="938000"/>
    <n v="3.0042918454935622E-2"/>
    <n v="822000"/>
    <n v="2.6295941240663621E-2"/>
  </r>
  <r>
    <n v="6920340"/>
    <s v="Saint Alphonsus Medical Center - Ontario"/>
    <x v="23"/>
    <x v="2"/>
    <b v="0"/>
    <n v="3"/>
    <x v="12"/>
    <n v="2242528"/>
    <n v="1205405"/>
    <n v="0"/>
    <n v="206913"/>
    <n v="0"/>
    <n v="30000"/>
    <n v="77493"/>
    <n v="82633"/>
    <n v="305798"/>
    <n v="0"/>
    <n v="4150770"/>
    <n v="130115229"/>
    <n v="59455828"/>
    <n v="61681724"/>
    <n v="0"/>
    <n v="60867252"/>
    <n v="814473"/>
    <n v="1.3204446101409228E-2"/>
    <n v="531693"/>
    <n v="8.6199438913218442E-3"/>
  </r>
  <r>
    <n v="6920130"/>
    <s v="Salem Health West Valley Hospital"/>
    <x v="24"/>
    <x v="1"/>
    <b v="1"/>
    <n v="3"/>
    <x v="12"/>
    <n v="1038198"/>
    <n v="817058"/>
    <n v="151049"/>
    <n v="57746"/>
    <n v="0"/>
    <n v="40315"/>
    <n v="393813"/>
    <n v="12746"/>
    <n v="0"/>
    <n v="0"/>
    <n v="2510925"/>
    <n v="35267850"/>
    <n v="19440210"/>
    <n v="20288531"/>
    <n v="-1313761"/>
    <n v="18972584"/>
    <n v="1315947"/>
    <n v="6.4861620587513213E-2"/>
    <n v="1318167"/>
    <n v="6.9469458654834809E-2"/>
  </r>
  <r>
    <n v="6920708"/>
    <s v="Salem Hospital"/>
    <x v="25"/>
    <x v="0"/>
    <b v="0"/>
    <n v="3"/>
    <x v="12"/>
    <n v="20096418"/>
    <n v="20971071"/>
    <n v="8931092"/>
    <n v="2159267"/>
    <n v="2829923"/>
    <n v="1884571"/>
    <n v="5183217"/>
    <n v="525528"/>
    <n v="337885"/>
    <n v="294198"/>
    <n v="63213170"/>
    <n v="1041585580"/>
    <n v="497447604"/>
    <n v="519362207"/>
    <n v="0"/>
    <n v="514736692"/>
    <n v="4625515"/>
    <n v="8.9061447630516561E-3"/>
    <n v="31593068"/>
    <n v="6.0830510141451244E-2"/>
  </r>
  <r>
    <n v="6920065"/>
    <s v="Southern Coos Hospital &amp; Health Center"/>
    <x v="26"/>
    <x v="1"/>
    <b v="1"/>
    <n v="3"/>
    <x v="12"/>
    <n v="385161"/>
    <n v="0"/>
    <n v="0"/>
    <n v="30905"/>
    <n v="0"/>
    <n v="0"/>
    <n v="0"/>
    <n v="0"/>
    <n v="0"/>
    <n v="0"/>
    <n v="416066"/>
    <n v="20104915"/>
    <n v="13505536"/>
    <n v="13722284"/>
    <n v="406671"/>
    <n v="14301959"/>
    <n v="-579675"/>
    <n v="-4.2243332086699267E-2"/>
    <n v="248736"/>
    <n v="1.760469900286327E-2"/>
  </r>
  <r>
    <n v="6920380"/>
    <s v="St. Anthony Hospital"/>
    <x v="27"/>
    <x v="2"/>
    <b v="1"/>
    <n v="3"/>
    <x v="12"/>
    <n v="1135768"/>
    <n v="16968"/>
    <n v="0"/>
    <n v="276558"/>
    <n v="0"/>
    <n v="162098"/>
    <n v="0"/>
    <n v="467791"/>
    <n v="144388"/>
    <n v="76089"/>
    <n v="2279660"/>
    <n v="97025851"/>
    <n v="51918736"/>
    <n v="52810122"/>
    <n v="278088"/>
    <n v="44647032"/>
    <n v="8163090"/>
    <n v="0.15457434466824371"/>
    <n v="8519634"/>
    <n v="0.16048071690493992"/>
  </r>
  <r>
    <n v="6920140"/>
    <s v="Wallowa Memorial Hospital"/>
    <x v="28"/>
    <x v="2"/>
    <b v="1"/>
    <n v="3"/>
    <x v="12"/>
    <n v="282901"/>
    <n v="501620"/>
    <n v="0"/>
    <n v="12575"/>
    <n v="0"/>
    <n v="0"/>
    <n v="196951"/>
    <n v="12290"/>
    <n v="277"/>
    <n v="1269"/>
    <n v="1007883"/>
    <n v="20826547"/>
    <n v="17053133"/>
    <n v="17405152"/>
    <n v="424705"/>
    <n v="17137002"/>
    <n v="268150"/>
    <n v="1.540635784163218E-2"/>
    <n v="1506721"/>
    <n v="8.450550108169684E-2"/>
  </r>
  <r>
    <n v="6920025"/>
    <s v="Asante Ashland Community Hospital"/>
    <x v="29"/>
    <x v="1"/>
    <b v="0"/>
    <n v="4"/>
    <x v="12"/>
    <n v="771387"/>
    <n v="8150082"/>
    <n v="24521"/>
    <n v="45702"/>
    <n v="0"/>
    <n v="2370"/>
    <n v="3157447"/>
    <n v="28938"/>
    <n v="7141"/>
    <n v="3612"/>
    <n v="12191200"/>
    <n v="94300415"/>
    <n v="47764779"/>
    <n v="48256579"/>
    <n v="-457258"/>
    <n v="51840146"/>
    <n v="-3583567"/>
    <n v="-7.4260693034207834E-2"/>
    <n v="-3333413"/>
    <n v="-6.9737664265147201E-2"/>
  </r>
  <r>
    <n v="6920280"/>
    <s v="Asante Rogue Regional Medical Center"/>
    <x v="30"/>
    <x v="0"/>
    <b v="0"/>
    <n v="4"/>
    <x v="12"/>
    <n v="13931585"/>
    <n v="18711034"/>
    <n v="2467465"/>
    <n v="833860"/>
    <n v="154291"/>
    <n v="2548369"/>
    <n v="5592711"/>
    <n v="68902"/>
    <n v="25875"/>
    <n v="90775"/>
    <n v="44424867"/>
    <n v="900006249"/>
    <n v="375752274"/>
    <n v="385937435"/>
    <n v="0"/>
    <n v="352796300"/>
    <n v="33141135"/>
    <n v="8.5871781264235225E-2"/>
    <n v="67630655"/>
    <n v="0.17523735421001593"/>
  </r>
  <r>
    <n v="6920005"/>
    <s v="Asante Three Rivers Medical Center"/>
    <x v="31"/>
    <x v="0"/>
    <b v="0"/>
    <n v="4"/>
    <x v="12"/>
    <n v="7323143"/>
    <n v="7294829"/>
    <n v="611038"/>
    <n v="71759"/>
    <n v="0"/>
    <n v="1366878"/>
    <n v="1643300"/>
    <n v="19292"/>
    <n v="7763"/>
    <n v="27232"/>
    <n v="18365234"/>
    <n v="359189500"/>
    <n v="127743216"/>
    <n v="129516770"/>
    <n v="1543000"/>
    <n v="127812893"/>
    <n v="1703877"/>
    <n v="1.3155647720368566E-2"/>
    <n v="14770099"/>
    <n v="0.11269742805133871"/>
  </r>
  <r>
    <n v="6920207"/>
    <s v="Sky Lakes Medical Center"/>
    <x v="32"/>
    <x v="0"/>
    <b v="0"/>
    <n v="4"/>
    <x v="12"/>
    <n v="5072988"/>
    <n v="0"/>
    <n v="0"/>
    <n v="66643"/>
    <n v="0"/>
    <n v="4030687"/>
    <n v="4296418"/>
    <n v="79084"/>
    <n v="1083177"/>
    <n v="19561"/>
    <n v="14648558"/>
    <n v="395065074"/>
    <n v="164379803"/>
    <n v="170856141"/>
    <n v="1473727"/>
    <n v="155732173"/>
    <n v="15123968"/>
    <n v="8.8518726406210946E-2"/>
    <n v="16982004"/>
    <n v="9.8543590830116573E-2"/>
  </r>
  <r>
    <n v="6920770"/>
    <s v="Adventist Health Columbia Gorge Medical Center"/>
    <x v="33"/>
    <x v="1"/>
    <b v="0"/>
    <n v="5"/>
    <x v="12"/>
    <n v="3258938"/>
    <n v="3546844"/>
    <n v="0"/>
    <n v="518158"/>
    <n v="17296"/>
    <n v="488480"/>
    <n v="11616"/>
    <n v="676622"/>
    <n v="439180"/>
    <n v="0"/>
    <n v="8957134"/>
    <n v="190236380"/>
    <n v="94199039"/>
    <n v="99271947"/>
    <n v="54027"/>
    <n v="97731540"/>
    <n v="1540407"/>
    <n v="1.5517042291917575E-2"/>
    <n v="1083149"/>
    <n v="1.0904992484644551E-2"/>
  </r>
  <r>
    <n v="6920510"/>
    <s v="Adventist Health Portland Medical Center"/>
    <x v="34"/>
    <x v="0"/>
    <b v="0"/>
    <n v="5"/>
    <x v="12"/>
    <n v="6572681"/>
    <n v="6602752"/>
    <n v="0"/>
    <n v="692395"/>
    <n v="74772"/>
    <n v="335611"/>
    <n v="2561922"/>
    <n v="99695"/>
    <n v="42506"/>
    <n v="59897"/>
    <n v="17042231"/>
    <n v="706995791"/>
    <n v="262872123"/>
    <n v="296947898"/>
    <n v="378018"/>
    <n v="290609793"/>
    <n v="6338105"/>
    <n v="2.1344165231302632E-2"/>
    <n v="6338105"/>
    <n v="2.1317028415377016E-2"/>
  </r>
  <r>
    <n v="6920780"/>
    <s v="Adventist Health Tillamook Medical Center"/>
    <x v="35"/>
    <x v="2"/>
    <b v="1"/>
    <n v="5"/>
    <x v="12"/>
    <n v="4519063"/>
    <n v="646326"/>
    <n v="0"/>
    <n v="2710000"/>
    <n v="0"/>
    <n v="0"/>
    <n v="0"/>
    <n v="309000"/>
    <n v="1000"/>
    <n v="0"/>
    <n v="8185389"/>
    <n v="87209000"/>
    <n v="51744000"/>
    <n v="52443000"/>
    <n v="0"/>
    <n v="53879000"/>
    <n v="-1436000"/>
    <n v="-2.7382110100490055E-2"/>
    <n v="107000"/>
    <n v="2.0403104322788551E-3"/>
  </r>
  <r>
    <n v="6920015"/>
    <s v="Columbia Memorial Hospital"/>
    <x v="36"/>
    <x v="1"/>
    <b v="1"/>
    <n v="5"/>
    <x v="12"/>
    <n v="1214969"/>
    <n v="2087417"/>
    <n v="0"/>
    <n v="101429"/>
    <n v="0"/>
    <n v="9280"/>
    <n v="0"/>
    <n v="147425"/>
    <n v="52997"/>
    <n v="60103"/>
    <n v="3673620"/>
    <n v="122188627"/>
    <n v="66916207"/>
    <n v="69402998"/>
    <n v="13066222"/>
    <n v="64041288"/>
    <n v="5361710"/>
    <n v="7.7254731848903704E-2"/>
    <n v="5556058"/>
    <n v="6.7371293192781498E-2"/>
  </r>
  <r>
    <n v="6920110"/>
    <s v="Good Samaritan Regional Medical Center"/>
    <x v="37"/>
    <x v="0"/>
    <b v="0"/>
    <n v="5"/>
    <x v="12"/>
    <n v="10049142"/>
    <n v="10538767"/>
    <n v="1633090"/>
    <n v="534972"/>
    <n v="336980"/>
    <n v="6387692"/>
    <n v="5323081"/>
    <n v="1130573"/>
    <n v="283447"/>
    <n v="112718"/>
    <n v="36330462"/>
    <n v="618216627"/>
    <n v="312047653"/>
    <n v="321736685"/>
    <n v="194348"/>
    <n v="327241969"/>
    <n v="-5505284"/>
    <n v="-1.7111147894123421E-2"/>
    <n v="-3039435"/>
    <n v="-9.4412612902714469E-3"/>
  </r>
  <r>
    <n v="6920045"/>
    <s v="Kaiser Sunnyside Medical Center"/>
    <x v="38"/>
    <x v="0"/>
    <b v="0"/>
    <n v="5"/>
    <x v="12"/>
    <n v="7630955"/>
    <n v="9261310"/>
    <n v="0"/>
    <n v="1209999"/>
    <n v="5449601"/>
    <n v="2470452"/>
    <n v="0"/>
    <n v="3810770"/>
    <n v="0"/>
    <n v="1156786"/>
    <n v="30989873"/>
    <e v="#N/A"/>
    <e v="#N/A"/>
    <n v="527916560"/>
    <n v="635284"/>
    <n v="489757201"/>
    <n v="38159359"/>
    <n v="7.2282936151879765E-2"/>
    <n v="47393562"/>
    <n v="8.9666818000922535E-2"/>
  </r>
  <r>
    <n v="6920741"/>
    <s v="McKenzie-Willamette Medical Center"/>
    <x v="40"/>
    <x v="0"/>
    <b v="0"/>
    <n v="5"/>
    <x v="12"/>
    <n v="722442"/>
    <n v="2642388"/>
    <n v="0"/>
    <n v="5000"/>
    <n v="0"/>
    <n v="0"/>
    <n v="0"/>
    <n v="26625"/>
    <n v="49460"/>
    <n v="0"/>
    <n v="3445915"/>
    <n v="363367964"/>
    <n v="124526491"/>
    <n v="125243590"/>
    <n v="873000"/>
    <n v="113587976"/>
    <n v="11655614"/>
    <n v="9.3063557184842757E-2"/>
    <n v="11655614"/>
    <n v="9.2419355772305617E-2"/>
  </r>
  <r>
    <n v="6920190"/>
    <s v="Providence Hood River Memorial Hospital"/>
    <x v="41"/>
    <x v="1"/>
    <b v="1"/>
    <n v="5"/>
    <x v="12"/>
    <n v="3522000"/>
    <n v="557000"/>
    <n v="426000"/>
    <n v="199687"/>
    <n v="75318"/>
    <n v="32786"/>
    <n v="0"/>
    <n v="211421"/>
    <n v="168585"/>
    <n v="138378"/>
    <n v="5331175"/>
    <n v="111605391"/>
    <n v="67097032"/>
    <n v="67497222"/>
    <n v="171294"/>
    <n v="65458292"/>
    <n v="2038930"/>
    <n v="3.0207613581489323E-2"/>
    <n v="2042027"/>
    <n v="3.017691417970508E-2"/>
  </r>
  <r>
    <n v="6920290"/>
    <s v="Providence Medford Medical Center"/>
    <x v="42"/>
    <x v="0"/>
    <b v="0"/>
    <n v="5"/>
    <x v="12"/>
    <n v="9182000"/>
    <n v="7740000"/>
    <n v="1205000"/>
    <n v="263696"/>
    <n v="67792"/>
    <n v="105141"/>
    <n v="59945"/>
    <n v="122500"/>
    <n v="40299"/>
    <n v="11379"/>
    <n v="18797752"/>
    <n v="426075740"/>
    <n v="157568911"/>
    <n v="161642813"/>
    <n v="1632477"/>
    <n v="156416584"/>
    <n v="5226229"/>
    <n v="3.2331960221454452E-2"/>
    <n v="5271217"/>
    <n v="3.2284229903986085E-2"/>
  </r>
  <r>
    <n v="6920296"/>
    <s v="Providence Milwaukie Hospital"/>
    <x v="43"/>
    <x v="0"/>
    <b v="0"/>
    <n v="5"/>
    <x v="12"/>
    <n v="5328000"/>
    <n v="3246088"/>
    <n v="50000"/>
    <n v="719587"/>
    <n v="59244"/>
    <n v="4466649"/>
    <n v="210383"/>
    <n v="155023"/>
    <n v="15329"/>
    <n v="16175"/>
    <n v="14266478"/>
    <n v="172688582"/>
    <n v="86175425"/>
    <n v="86830756"/>
    <n v="257231"/>
    <n v="81155850"/>
    <n v="5674906"/>
    <n v="6.5355943693499577E-2"/>
    <n v="5674906"/>
    <n v="6.516290243337465E-2"/>
  </r>
  <r>
    <n v="6920315"/>
    <s v="Providence Newberg Medical Center"/>
    <x v="44"/>
    <x v="1"/>
    <b v="0"/>
    <n v="5"/>
    <x v="12"/>
    <n v="5034000"/>
    <n v="0"/>
    <n v="522000"/>
    <n v="151959"/>
    <n v="59200"/>
    <n v="231807"/>
    <n v="9722"/>
    <n v="137155"/>
    <n v="9937"/>
    <n v="243527"/>
    <n v="6399307"/>
    <n v="157756352"/>
    <n v="81407486"/>
    <n v="84472090"/>
    <n v="1378102"/>
    <n v="80399229"/>
    <n v="4072861"/>
    <n v="4.8215463829532332E-2"/>
    <n v="4072861"/>
    <n v="4.7441489705695707E-2"/>
  </r>
  <r>
    <n v="6920520"/>
    <s v="Providence Portland Medical Center"/>
    <x v="45"/>
    <x v="0"/>
    <b v="0"/>
    <n v="5"/>
    <x v="12"/>
    <n v="32099000"/>
    <n v="31301204"/>
    <n v="1540000"/>
    <n v="4988004"/>
    <n v="5847910"/>
    <n v="7502882"/>
    <n v="2912452"/>
    <n v="1211274"/>
    <n v="179458"/>
    <n v="105282"/>
    <n v="87687466"/>
    <n v="1167745634"/>
    <n v="588750854"/>
    <n v="630412168"/>
    <n v="3097"/>
    <n v="622036587"/>
    <n v="8375581"/>
    <n v="1.3285880928618116E-2"/>
    <n v="8413158"/>
    <n v="1.3345422401851261E-2"/>
  </r>
  <r>
    <n v="6920725"/>
    <s v="Providence Seaside Hospital"/>
    <x v="46"/>
    <x v="1"/>
    <b v="1"/>
    <n v="5"/>
    <x v="12"/>
    <n v="3103000"/>
    <n v="0"/>
    <n v="140000"/>
    <n v="93293"/>
    <n v="25970"/>
    <n v="24671"/>
    <n v="4284"/>
    <n v="49819"/>
    <n v="4834"/>
    <n v="6665"/>
    <n v="3452536"/>
    <n v="83392048"/>
    <n v="44785314"/>
    <n v="45928988"/>
    <n v="44988"/>
    <n v="45486585"/>
    <n v="442403"/>
    <n v="9.6323263207976628E-3"/>
    <n v="442403"/>
    <n v="9.6229005731416403E-3"/>
  </r>
  <r>
    <n v="6920540"/>
    <s v="Providence St. Vincent Medical Center"/>
    <x v="47"/>
    <x v="0"/>
    <b v="0"/>
    <n v="5"/>
    <x v="12"/>
    <n v="33582000"/>
    <n v="27622920"/>
    <n v="2707000"/>
    <n v="5257017"/>
    <n v="3141837"/>
    <n v="6646039"/>
    <n v="2506587"/>
    <n v="1553199"/>
    <n v="215127"/>
    <n v="151167"/>
    <n v="83382893"/>
    <n v="1378380363"/>
    <n v="760034412"/>
    <n v="778414667"/>
    <n v="0"/>
    <n v="709179052"/>
    <n v="69235615"/>
    <n v="8.8944386501391554E-2"/>
    <n v="67921854"/>
    <n v="8.7256647233755161E-2"/>
  </r>
  <r>
    <n v="6920350"/>
    <s v="Providence Willamette Falls Medical Center"/>
    <x v="48"/>
    <x v="0"/>
    <b v="0"/>
    <n v="5"/>
    <x v="12"/>
    <n v="3721000"/>
    <n v="5558446"/>
    <n v="231000"/>
    <n v="541999"/>
    <n v="45881"/>
    <n v="0"/>
    <n v="58591"/>
    <n v="108553"/>
    <n v="12587"/>
    <n v="9214"/>
    <n v="10287271"/>
    <n v="181678362"/>
    <n v="88847500"/>
    <n v="92075156"/>
    <n v="0"/>
    <n v="92071722"/>
    <n v="3434"/>
    <n v="3.7295619678341899E-5"/>
    <n v="3434"/>
    <n v="3.7295619678341899E-5"/>
  </r>
  <r>
    <n v="6920010"/>
    <s v="Samaritan Albany General Hospital"/>
    <x v="49"/>
    <x v="0"/>
    <b v="0"/>
    <n v="5"/>
    <x v="12"/>
    <n v="3816085"/>
    <n v="6344393"/>
    <n v="539777"/>
    <n v="271796"/>
    <n v="137176"/>
    <n v="750589"/>
    <n v="893461"/>
    <n v="815771"/>
    <n v="124740"/>
    <n v="46418"/>
    <n v="13740206"/>
    <n v="232775139"/>
    <n v="120408639"/>
    <n v="129054081"/>
    <n v="-116000"/>
    <n v="126812162"/>
    <n v="2241919"/>
    <n v="1.7371934173860026E-2"/>
    <n v="3340203"/>
    <n v="2.5905480941662222E-2"/>
  </r>
  <r>
    <n v="6920241"/>
    <s v="Samaritan Lebanon Community Hospital"/>
    <x v="50"/>
    <x v="1"/>
    <b v="1"/>
    <n v="5"/>
    <x v="12"/>
    <n v="2754300"/>
    <n v="906020"/>
    <n v="69275"/>
    <n v="100678"/>
    <n v="81519"/>
    <n v="741909"/>
    <n v="852278"/>
    <n v="384021"/>
    <n v="88357"/>
    <n v="27350"/>
    <n v="6005707"/>
    <n v="155305181"/>
    <n v="78661975"/>
    <n v="83399177"/>
    <n v="-282779"/>
    <n v="81906048"/>
    <n v="1493129"/>
    <n v="1.7903402092325205E-2"/>
    <n v="2966856"/>
    <n v="3.5695194587234157E-2"/>
  </r>
  <r>
    <n v="6920243"/>
    <s v="Samaritan North Lincoln Hospital"/>
    <x v="51"/>
    <x v="1"/>
    <b v="1"/>
    <n v="5"/>
    <x v="12"/>
    <n v="1554449"/>
    <n v="203317"/>
    <n v="129518"/>
    <n v="157554"/>
    <n v="32836"/>
    <n v="326271"/>
    <n v="192881"/>
    <n v="104201"/>
    <n v="358058"/>
    <n v="11196"/>
    <n v="3070281"/>
    <n v="79648118"/>
    <n v="40968165"/>
    <n v="43619890"/>
    <n v="2220"/>
    <n v="44363585"/>
    <n v="-743695"/>
    <n v="-1.7049446938082604E-2"/>
    <n v="-337024"/>
    <n v="-7.7259903292160783E-3"/>
  </r>
  <r>
    <n v="6920325"/>
    <s v="Samaritan Pacific Communities Hospital"/>
    <x v="52"/>
    <x v="1"/>
    <b v="1"/>
    <n v="5"/>
    <x v="12"/>
    <n v="2206317"/>
    <n v="0"/>
    <n v="99723"/>
    <n v="132767"/>
    <n v="45007"/>
    <n v="456003"/>
    <n v="770719"/>
    <n v="97834"/>
    <n v="92249"/>
    <n v="15234"/>
    <n v="3915853"/>
    <n v="116554836"/>
    <n v="62208961"/>
    <n v="64430134"/>
    <n v="26967553"/>
    <n v="62585454"/>
    <n v="1844680"/>
    <n v="2.8630702521897596E-2"/>
    <n v="2122768"/>
    <n v="2.3225620578341332E-2"/>
  </r>
  <r>
    <n v="6920743"/>
    <s v="Santiam Memorial Hospital"/>
    <x v="53"/>
    <x v="1"/>
    <b v="0"/>
    <n v="5"/>
    <x v="12"/>
    <n v="731925"/>
    <n v="600553"/>
    <n v="0"/>
    <n v="67704"/>
    <n v="0"/>
    <n v="0"/>
    <n v="0"/>
    <n v="18912"/>
    <n v="0"/>
    <n v="0"/>
    <n v="1419094"/>
    <n v="60097445"/>
    <n v="30838474"/>
    <n v="32082700"/>
    <n v="1098284"/>
    <n v="29915972"/>
    <n v="2166728"/>
    <n v="6.7535712393283612E-2"/>
    <n v="2265313"/>
    <n v="6.8271423174189175E-2"/>
  </r>
  <r>
    <n v="6920070"/>
    <s v="St. Charles Medical Center - Bend"/>
    <x v="55"/>
    <x v="0"/>
    <b v="0"/>
    <n v="5"/>
    <x v="12"/>
    <n v="13114048"/>
    <n v="55157170"/>
    <n v="0"/>
    <n v="486984"/>
    <n v="0"/>
    <n v="593562"/>
    <n v="611524"/>
    <n v="732568"/>
    <n v="21808"/>
    <n v="212332"/>
    <n v="70929996"/>
    <n v="782763986"/>
    <n v="365059709"/>
    <n v="400541429"/>
    <n v="98585"/>
    <n v="370285346"/>
    <n v="30256083"/>
    <n v="7.5537961392752706E-2"/>
    <n v="30680788"/>
    <n v="7.6579440215374994E-2"/>
  </r>
  <r>
    <n v="6920242"/>
    <s v="St. Charles Medical Center - Madras"/>
    <x v="56"/>
    <x v="1"/>
    <b v="1"/>
    <n v="5"/>
    <x v="12"/>
    <n v="271020"/>
    <n v="1448119"/>
    <n v="555896"/>
    <n v="51096"/>
    <n v="0"/>
    <n v="949"/>
    <n v="0"/>
    <n v="4755"/>
    <n v="0"/>
    <n v="2141"/>
    <n v="2333976"/>
    <n v="42431118"/>
    <n v="23788672"/>
    <n v="25102346"/>
    <n v="1858036"/>
    <n v="25314157"/>
    <n v="-211811"/>
    <n v="-8.4378966013774169E-3"/>
    <n v="-2712559"/>
    <n v="-0.10061278063493315"/>
  </r>
  <r>
    <n v="6920610"/>
    <s v="St. Charles Medical Center - Prineville"/>
    <x v="57"/>
    <x v="1"/>
    <b v="1"/>
    <n v="5"/>
    <x v="12"/>
    <n v="962240"/>
    <n v="3145359"/>
    <n v="0"/>
    <n v="195042"/>
    <n v="0"/>
    <n v="46159"/>
    <n v="81536"/>
    <n v="101032"/>
    <n v="6129"/>
    <n v="28249"/>
    <n v="4565746"/>
    <n v="44587015"/>
    <n v="24216398"/>
    <n v="24703453"/>
    <n v="828411"/>
    <n v="26632635"/>
    <n v="-1929182"/>
    <n v="-7.8093617114983888E-2"/>
    <n v="-1876706"/>
    <n v="-7.3504464852233276E-2"/>
  </r>
  <r>
    <n v="6920612"/>
    <s v="St. Charles Medical Center - Redmond"/>
    <x v="58"/>
    <x v="1"/>
    <b v="0"/>
    <n v="5"/>
    <x v="12"/>
    <n v="2687551"/>
    <n v="5630902"/>
    <n v="0"/>
    <n v="22510"/>
    <n v="0"/>
    <n v="81681"/>
    <n v="122305"/>
    <n v="178434"/>
    <n v="4779"/>
    <n v="42041"/>
    <n v="8770203"/>
    <n v="116803063"/>
    <n v="61290979"/>
    <n v="69295182"/>
    <n v="356544"/>
    <n v="67650122"/>
    <n v="1645060"/>
    <n v="2.3739890025831812E-2"/>
    <n v="1594626"/>
    <n v="2.2894278312643682E-2"/>
  </r>
  <r>
    <n v="6920270"/>
    <s v="Willamette Valley Medical Center"/>
    <x v="59"/>
    <x v="1"/>
    <b v="0"/>
    <n v="5"/>
    <x v="12"/>
    <n v="306123"/>
    <n v="1655024"/>
    <n v="89783"/>
    <n v="68704"/>
    <n v="0"/>
    <n v="0"/>
    <n v="0"/>
    <n v="41435"/>
    <n v="0"/>
    <n v="0"/>
    <n v="2161069"/>
    <n v="277264253"/>
    <n v="86805645"/>
    <n v="87155146"/>
    <n v="-2500748"/>
    <n v="60764078"/>
    <n v="26391068"/>
    <n v="0.30280561976225706"/>
    <n v="13045765"/>
    <n v="0.15410616941602964"/>
  </r>
  <r>
    <n v="6920003"/>
    <s v="Legacy Emanuel Medical Center"/>
    <x v="0"/>
    <x v="0"/>
    <b v="0"/>
    <n v="1"/>
    <x v="13"/>
    <n v="36052825"/>
    <n v="36020122"/>
    <n v="979225"/>
    <n v="1841365"/>
    <n v="830000"/>
    <n v="7500666"/>
    <n v="0"/>
    <n v="595216"/>
    <n v="170051"/>
    <n v="0"/>
    <n v="83989470"/>
    <n v="1161755000"/>
    <n v="541905000"/>
    <n v="558615000"/>
    <n v="41002"/>
    <n v="561178000"/>
    <n v="-2563000"/>
    <n v="-4.5881331507388809E-3"/>
    <n v="11021000"/>
    <n v="1.9727703560947333E-2"/>
  </r>
  <r>
    <n v="6920418"/>
    <s v="Legacy Good Samaritan Medical Center"/>
    <x v="1"/>
    <x v="0"/>
    <b v="0"/>
    <n v="1"/>
    <x v="13"/>
    <n v="15577688"/>
    <n v="6270781"/>
    <n v="530931"/>
    <n v="195806"/>
    <n v="0"/>
    <n v="4980827"/>
    <n v="0"/>
    <n v="462716"/>
    <n v="250033"/>
    <n v="0"/>
    <n v="28268782"/>
    <n v="610125000"/>
    <n v="275834000"/>
    <n v="279339000"/>
    <n v="-8588300"/>
    <n v="276394000"/>
    <n v="2945000"/>
    <n v="1.0542745552894512E-2"/>
    <n v="14169000"/>
    <n v="5.233227467186604E-2"/>
  </r>
  <r>
    <n v="6920805"/>
    <s v="Legacy Meridian Park Medical Center"/>
    <x v="2"/>
    <x v="0"/>
    <b v="0"/>
    <n v="1"/>
    <x v="13"/>
    <n v="6731814"/>
    <n v="845968"/>
    <n v="0"/>
    <n v="107193"/>
    <n v="0"/>
    <n v="477480"/>
    <n v="0"/>
    <n v="160318"/>
    <n v="54495"/>
    <n v="0"/>
    <n v="8377268"/>
    <n v="352177000"/>
    <n v="159047000"/>
    <n v="159784000"/>
    <n v="9123795"/>
    <n v="142510000"/>
    <n v="17274000"/>
    <n v="0.10810844640264357"/>
    <n v="31857000"/>
    <n v="0.18860586037488677"/>
  </r>
  <r>
    <n v="6920173"/>
    <s v="Legacy Mount Hood Medical Center"/>
    <x v="3"/>
    <x v="0"/>
    <b v="0"/>
    <n v="1"/>
    <x v="13"/>
    <n v="8897803"/>
    <n v="2604451"/>
    <n v="282065"/>
    <n v="101061"/>
    <n v="0"/>
    <n v="340526"/>
    <n v="0"/>
    <n v="93835"/>
    <n v="46866"/>
    <n v="0"/>
    <n v="12366607"/>
    <n v="248165000"/>
    <n v="102043000"/>
    <n v="102442000"/>
    <n v="616965"/>
    <n v="97012000"/>
    <n v="5430000"/>
    <n v="5.3005603170574567E-2"/>
    <n v="7333000"/>
    <n v="7.1153441139254606E-2"/>
  </r>
  <r>
    <n v="6920740"/>
    <s v="Legacy Silverton Medical Center"/>
    <x v="4"/>
    <x v="1"/>
    <b v="0"/>
    <n v="1"/>
    <x v="13"/>
    <n v="3952013"/>
    <n v="2438141"/>
    <n v="0"/>
    <n v="732075"/>
    <n v="0"/>
    <n v="218059"/>
    <n v="358918"/>
    <n v="209953"/>
    <n v="251980"/>
    <n v="13961"/>
    <n v="8175100"/>
    <n v="191545397"/>
    <n v="97666247"/>
    <n v="101973849"/>
    <n v="13584000"/>
    <n v="99663244"/>
    <n v="2310605"/>
    <n v="2.2658799512412245E-2"/>
    <n v="2948432"/>
    <n v="2.5514770528482233E-2"/>
  </r>
  <r>
    <n v="6920210"/>
    <s v="Grande Ronde Hospital"/>
    <x v="5"/>
    <x v="2"/>
    <b v="1"/>
    <n v="2"/>
    <x v="13"/>
    <n v="2805632"/>
    <n v="301895"/>
    <n v="0"/>
    <n v="136303"/>
    <n v="0"/>
    <n v="197894"/>
    <n v="80649"/>
    <n v="37841"/>
    <n v="0"/>
    <n v="37426"/>
    <n v="3597640"/>
    <n v="87784435"/>
    <n v="59484138"/>
    <n v="60035084"/>
    <n v="600489"/>
    <n v="57208082"/>
    <n v="2827002"/>
    <n v="4.7089165395354488E-2"/>
    <n v="5329964"/>
    <n v="8.7901601919388145E-2"/>
  </r>
  <r>
    <n v="6920327"/>
    <s v="Bay Area Hospital"/>
    <x v="6"/>
    <x v="0"/>
    <b v="0"/>
    <n v="3"/>
    <x v="13"/>
    <n v="3295242"/>
    <n v="10683924"/>
    <n v="0"/>
    <n v="416610"/>
    <n v="0"/>
    <n v="254442"/>
    <n v="0"/>
    <n v="201352"/>
    <n v="0"/>
    <n v="0"/>
    <n v="14851570"/>
    <n v="277012923"/>
    <n v="119892151"/>
    <n v="121475295"/>
    <n v="1704639"/>
    <n v="120590244"/>
    <n v="885051"/>
    <n v="7.2858518269085081E-3"/>
    <n v="2770055"/>
    <n v="2.2487875338527134E-2"/>
  </r>
  <r>
    <n v="6920195"/>
    <s v="Blue Mountain Hospital"/>
    <x v="7"/>
    <x v="2"/>
    <b v="1"/>
    <n v="3"/>
    <x v="13"/>
    <n v="369999"/>
    <n v="602629"/>
    <n v="792015"/>
    <n v="14305"/>
    <n v="0"/>
    <n v="0"/>
    <n v="0"/>
    <n v="0"/>
    <n v="0"/>
    <n v="0"/>
    <n v="1778948"/>
    <n v="19431798"/>
    <n v="15758085"/>
    <n v="16046165"/>
    <n v="274838"/>
    <n v="17557866"/>
    <n v="-1511701"/>
    <n v="-9.4209488684679488E-2"/>
    <n v="-502585"/>
    <n v="-3.0793756976823055E-2"/>
  </r>
  <r>
    <n v="6920105"/>
    <s v="Coquille Valley Hospital"/>
    <x v="8"/>
    <x v="1"/>
    <b v="1"/>
    <n v="3"/>
    <x v="13"/>
    <n v="188699"/>
    <n v="155933"/>
    <n v="0"/>
    <n v="8870"/>
    <n v="0"/>
    <n v="0"/>
    <n v="0"/>
    <n v="7730"/>
    <n v="0"/>
    <n v="0"/>
    <n v="361232"/>
    <n v="23546390"/>
    <n v="14751760"/>
    <n v="15132173"/>
    <n v="-1224980"/>
    <n v="14332834"/>
    <n v="799339"/>
    <n v="5.282380792236515E-2"/>
    <n v="1399828"/>
    <n v="0.10065496322658354"/>
  </r>
  <r>
    <n v="6920165"/>
    <s v="Curry General Hospital"/>
    <x v="9"/>
    <x v="2"/>
    <b v="1"/>
    <n v="3"/>
    <x v="13"/>
    <n v="273296"/>
    <n v="346566"/>
    <n v="0"/>
    <n v="21346"/>
    <n v="0"/>
    <n v="8700"/>
    <n v="0"/>
    <n v="18073"/>
    <n v="0"/>
    <n v="0"/>
    <n v="667981"/>
    <n v="39317627"/>
    <n v="22778135"/>
    <n v="23208357"/>
    <n v="1885004"/>
    <n v="24340791"/>
    <n v="-1132434"/>
    <n v="-4.8794233904623237E-2"/>
    <n v="-967494"/>
    <n v="-3.8555775768738192E-2"/>
  </r>
  <r>
    <n v="6920175"/>
    <s v="Good Shepherd Medical Center"/>
    <x v="10"/>
    <x v="2"/>
    <b v="1"/>
    <n v="3"/>
    <x v="13"/>
    <n v="3581396"/>
    <n v="0"/>
    <n v="0"/>
    <n v="205883"/>
    <n v="0"/>
    <n v="149667"/>
    <n v="30735"/>
    <n v="277000"/>
    <n v="26000"/>
    <n v="50642"/>
    <n v="4321323"/>
    <n v="120034201"/>
    <n v="79253493"/>
    <n v="81074178"/>
    <n v="-214525"/>
    <n v="69895807"/>
    <n v="11178371"/>
    <n v="0.13787831435059386"/>
    <n v="13479352"/>
    <n v="0.16670059170300916"/>
  </r>
  <r>
    <n v="6920075"/>
    <s v="Harney District Hospital"/>
    <x v="11"/>
    <x v="2"/>
    <b v="1"/>
    <n v="3"/>
    <x v="13"/>
    <n v="133042"/>
    <n v="0"/>
    <n v="0"/>
    <n v="31677"/>
    <n v="0"/>
    <n v="0"/>
    <n v="13817"/>
    <n v="38722"/>
    <n v="3283"/>
    <n v="2306"/>
    <n v="222847"/>
    <n v="17153463"/>
    <n v="13984826"/>
    <n v="14257432"/>
    <n v="164940"/>
    <n v="14442220"/>
    <n v="-184788"/>
    <n v="-1.2960819311640413E-2"/>
    <n v="-143786"/>
    <n v="-9.9696499299837781E-3"/>
  </r>
  <r>
    <n v="6920004"/>
    <s v="Hillsboro Medical Center"/>
    <x v="12"/>
    <x v="0"/>
    <b v="0"/>
    <n v="3"/>
    <x v="13"/>
    <n v="4073160"/>
    <n v="8829586"/>
    <n v="0"/>
    <n v="1900444"/>
    <n v="0"/>
    <n v="249686"/>
    <n v="171008"/>
    <n v="433402"/>
    <n v="286427"/>
    <n v="656"/>
    <n v="15944369"/>
    <n v="370619876"/>
    <n v="170848900"/>
    <n v="178290300"/>
    <n v="642067"/>
    <n v="175492100"/>
    <n v="2798200"/>
    <n v="1.5694628367331258E-2"/>
    <n v="-5790100"/>
    <n v="-3.2359153891928338E-2"/>
  </r>
  <r>
    <n v="6920231"/>
    <s v="Lake District Hospital"/>
    <x v="13"/>
    <x v="2"/>
    <b v="1"/>
    <n v="3"/>
    <x v="13"/>
    <n v="250436"/>
    <n v="900891"/>
    <n v="555299"/>
    <n v="20981"/>
    <n v="0"/>
    <n v="105652"/>
    <n v="0"/>
    <n v="25984"/>
    <n v="53775"/>
    <n v="8112"/>
    <n v="1921130"/>
    <n v="18959019"/>
    <n v="14992913"/>
    <n v="15072837"/>
    <n v="2502962"/>
    <n v="15920481"/>
    <n v="-847644"/>
    <n v="-5.6236526673777473E-2"/>
    <n v="-230679"/>
    <n v="-1.3124808721355996E-2"/>
  </r>
  <r>
    <n v="6920614"/>
    <s v="Lower Umpqua Hospital"/>
    <x v="14"/>
    <x v="1"/>
    <b v="1"/>
    <n v="3"/>
    <x v="13"/>
    <n v="128775"/>
    <n v="501484"/>
    <n v="0"/>
    <n v="64022"/>
    <n v="0"/>
    <n v="0"/>
    <n v="0"/>
    <n v="43042"/>
    <n v="0"/>
    <n v="0"/>
    <n v="737323"/>
    <n v="24917750"/>
    <n v="15193142"/>
    <n v="17209441"/>
    <n v="11224000"/>
    <n v="18200899"/>
    <n v="-991458"/>
    <n v="-5.7611284410690619E-2"/>
    <n v="606432"/>
    <n v="2.1328125568762499E-2"/>
  </r>
  <r>
    <n v="6920620"/>
    <s v="Mercy Medical Center"/>
    <x v="15"/>
    <x v="0"/>
    <b v="0"/>
    <n v="3"/>
    <x v="13"/>
    <n v="3815811"/>
    <n v="8724410"/>
    <n v="123430"/>
    <n v="93499"/>
    <n v="0"/>
    <n v="0"/>
    <n v="0"/>
    <n v="178539"/>
    <n v="1057452"/>
    <n v="0"/>
    <n v="13993141"/>
    <n v="460292525"/>
    <n v="177834497"/>
    <n v="181097495"/>
    <n v="1903000"/>
    <n v="167167274"/>
    <n v="13930221"/>
    <n v="7.6921113679678452E-2"/>
    <n v="22058052"/>
    <n v="0.12053547724010255"/>
  </r>
  <r>
    <n v="6920570"/>
    <s v="Oregon Health &amp; Science University Hospital"/>
    <x v="16"/>
    <x v="0"/>
    <b v="0"/>
    <n v="3"/>
    <x v="13"/>
    <n v="29806794"/>
    <n v="25058322"/>
    <n v="659427"/>
    <n v="3793057"/>
    <n v="34479250"/>
    <n v="161602098"/>
    <n v="0"/>
    <n v="155790"/>
    <n v="1464209"/>
    <n v="71500"/>
    <n v="257090447"/>
    <n v="2071507099"/>
    <n v="1032907280"/>
    <n v="1074979558"/>
    <n v="637827"/>
    <n v="1012447168"/>
    <n v="62532390"/>
    <n v="5.8170771280843275E-2"/>
    <n v="70434989"/>
    <n v="6.5483312172385538E-2"/>
  </r>
  <r>
    <n v="6920125"/>
    <s v="PeaceHealth Cottage Grove Community Medical Center"/>
    <x v="17"/>
    <x v="1"/>
    <b v="1"/>
    <n v="3"/>
    <x v="13"/>
    <n v="607797"/>
    <n v="318181"/>
    <n v="0"/>
    <n v="4051"/>
    <n v="0"/>
    <n v="1062"/>
    <n v="0"/>
    <n v="0"/>
    <n v="0"/>
    <n v="0"/>
    <n v="931091"/>
    <n v="32700084"/>
    <n v="27610255"/>
    <n v="27737399"/>
    <n v="1597890"/>
    <n v="28035878"/>
    <n v="-298479"/>
    <n v="-1.076088641188022E-2"/>
    <n v="-382240"/>
    <n v="-1.3030040372194731E-2"/>
  </r>
  <r>
    <n v="6920163"/>
    <s v="PeaceHealth Peace Harbor Medical Center"/>
    <x v="18"/>
    <x v="1"/>
    <b v="1"/>
    <n v="3"/>
    <x v="13"/>
    <n v="2922151"/>
    <n v="0"/>
    <n v="0"/>
    <n v="28169"/>
    <n v="0"/>
    <n v="75940"/>
    <n v="0"/>
    <n v="5926"/>
    <n v="0"/>
    <n v="819"/>
    <n v="3033005"/>
    <n v="84480168"/>
    <n v="55796935"/>
    <n v="56225258"/>
    <n v="-1378911"/>
    <n v="57350583"/>
    <n v="-1125325"/>
    <n v="-2.0014581347052245E-2"/>
    <n v="-519312"/>
    <n v="-9.4684883935843532E-3"/>
  </r>
  <r>
    <n v="9999999"/>
    <s v="PeaceHealth Sacred Heart UD &amp; Riverbend"/>
    <x v="60"/>
    <x v="0"/>
    <b v="0"/>
    <n v="3"/>
    <x v="13"/>
    <n v="30490886"/>
    <n v="14642122"/>
    <n v="0"/>
    <n v="603462"/>
    <n v="0"/>
    <n v="783562"/>
    <n v="12848742"/>
    <n v="669084"/>
    <n v="57976"/>
    <n v="0"/>
    <n v="60095834"/>
    <m/>
    <m/>
    <m/>
    <n v="8127831"/>
    <m/>
    <m/>
    <m/>
    <m/>
    <n v="0"/>
  </r>
  <r>
    <n v="6920172"/>
    <s v="Pioneer Memorial Hospital - Heppner"/>
    <x v="21"/>
    <x v="2"/>
    <b v="1"/>
    <n v="3"/>
    <x v="13"/>
    <n v="168913"/>
    <n v="281398"/>
    <n v="0"/>
    <n v="23388"/>
    <n v="0"/>
    <n v="0"/>
    <n v="0"/>
    <n v="0"/>
    <n v="4032"/>
    <n v="8987"/>
    <n v="486718"/>
    <n v="6967570"/>
    <n v="5869527"/>
    <n v="6179567"/>
    <n v="7902599"/>
    <n v="7251644"/>
    <n v="-1072077"/>
    <n v="-0.17348739806526897"/>
    <n v="178671"/>
    <n v="1.2687749881658829E-2"/>
  </r>
  <r>
    <n v="6920060"/>
    <s v="Saint Alphonsus Medical Center - Baker City"/>
    <x v="22"/>
    <x v="2"/>
    <b v="1"/>
    <n v="3"/>
    <x v="13"/>
    <n v="758912"/>
    <n v="305850"/>
    <n v="0"/>
    <n v="9628"/>
    <n v="0"/>
    <n v="34400"/>
    <n v="425015"/>
    <n v="33396"/>
    <n v="140141"/>
    <n v="226"/>
    <n v="1707568"/>
    <n v="50660923"/>
    <n v="28499331"/>
    <n v="28630078"/>
    <n v="98402"/>
    <n v="27989911"/>
    <n v="640167"/>
    <n v="2.2359946067908022E-2"/>
    <n v="1219119"/>
    <n v="4.2435903326594374E-2"/>
  </r>
  <r>
    <n v="6920340"/>
    <s v="Saint Alphonsus Medical Center - Ontario"/>
    <x v="23"/>
    <x v="2"/>
    <b v="0"/>
    <n v="3"/>
    <x v="13"/>
    <n v="2007141"/>
    <n v="456853"/>
    <n v="0"/>
    <n v="115177"/>
    <n v="0"/>
    <n v="38119"/>
    <n v="69996"/>
    <n v="127062"/>
    <n v="251461"/>
    <n v="0"/>
    <n v="3065809"/>
    <n v="125873000"/>
    <n v="58600000"/>
    <n v="60628000"/>
    <n v="8263829"/>
    <n v="58592000"/>
    <n v="2036000"/>
    <n v="3.358184337269908E-2"/>
    <n v="4422000"/>
    <n v="6.4187583116714755E-2"/>
  </r>
  <r>
    <n v="6920130"/>
    <s v="Salem Health West Valley Hospital"/>
    <x v="24"/>
    <x v="1"/>
    <b v="1"/>
    <n v="3"/>
    <x v="13"/>
    <n v="1017878"/>
    <n v="895185"/>
    <n v="92580"/>
    <n v="84071"/>
    <n v="0"/>
    <n v="33631"/>
    <n v="396479"/>
    <n v="37090"/>
    <n v="0"/>
    <n v="0"/>
    <n v="2556914"/>
    <n v="36432504"/>
    <n v="23234524"/>
    <n v="23482641"/>
    <n v="109233"/>
    <n v="21974049"/>
    <n v="1508592"/>
    <n v="6.4242859225246432E-2"/>
    <n v="1510219"/>
    <n v="6.40143720672635E-2"/>
  </r>
  <r>
    <n v="6920708"/>
    <s v="Salem Hospital"/>
    <x v="25"/>
    <x v="0"/>
    <b v="0"/>
    <n v="3"/>
    <x v="13"/>
    <n v="22198854"/>
    <n v="18209353"/>
    <n v="8109513"/>
    <n v="2531983"/>
    <n v="2199800"/>
    <n v="1129577"/>
    <n v="4971038"/>
    <n v="785650"/>
    <n v="426348"/>
    <n v="279293"/>
    <n v="60841409"/>
    <n v="1075300515"/>
    <n v="556069208"/>
    <n v="577959819"/>
    <n v="27351307"/>
    <n v="556247974"/>
    <n v="21711845"/>
    <n v="3.756635718650192E-2"/>
    <n v="23903441"/>
    <n v="3.9489512043100958E-2"/>
  </r>
  <r>
    <n v="6920065"/>
    <s v="Southern Coos Hospital &amp; Health Center"/>
    <x v="26"/>
    <x v="1"/>
    <b v="1"/>
    <n v="3"/>
    <x v="13"/>
    <n v="268810"/>
    <n v="0"/>
    <n v="0"/>
    <n v="34382"/>
    <n v="0"/>
    <n v="0"/>
    <n v="0"/>
    <n v="0"/>
    <n v="0"/>
    <n v="0"/>
    <n v="303192"/>
    <n v="20562403"/>
    <n v="15281905"/>
    <n v="15373122"/>
    <n v="565243"/>
    <n v="15864528"/>
    <n v="-491406"/>
    <n v="-3.1965270294478897E-2"/>
    <n v="384060"/>
    <n v="2.4096574523170978E-2"/>
  </r>
  <r>
    <n v="6920380"/>
    <s v="St. Anthony Hospital"/>
    <x v="27"/>
    <x v="2"/>
    <b v="1"/>
    <n v="3"/>
    <x v="13"/>
    <n v="1891500"/>
    <n v="19830"/>
    <n v="0"/>
    <n v="238004"/>
    <n v="0"/>
    <n v="164057"/>
    <n v="0"/>
    <n v="182137"/>
    <n v="286775"/>
    <n v="4099"/>
    <n v="2786402"/>
    <n v="92616753"/>
    <n v="53684959"/>
    <n v="54350268"/>
    <n v="63688"/>
    <n v="46413831"/>
    <n v="7936437"/>
    <n v="0.14602387977185319"/>
    <n v="18074621"/>
    <n v="0.33216884653635548"/>
  </r>
  <r>
    <n v="6920140"/>
    <s v="Wallowa Memorial Hospital"/>
    <x v="28"/>
    <x v="2"/>
    <b v="1"/>
    <n v="3"/>
    <x v="13"/>
    <n v="316332"/>
    <n v="534618"/>
    <n v="0"/>
    <n v="12670"/>
    <n v="0"/>
    <n v="0"/>
    <n v="152725"/>
    <n v="12559"/>
    <n v="277"/>
    <n v="1705"/>
    <n v="1030886"/>
    <n v="20718679"/>
    <n v="15277047"/>
    <n v="15592136"/>
    <n v="10138184"/>
    <n v="16328771"/>
    <n v="-736635"/>
    <n v="-4.7244008133330802E-2"/>
    <n v="-138771"/>
    <n v="-5.3932869859372136E-3"/>
  </r>
  <r>
    <n v="6920025"/>
    <s v="Asante Ashland Community Hospital"/>
    <x v="29"/>
    <x v="1"/>
    <b v="0"/>
    <n v="4"/>
    <x v="13"/>
    <n v="866868"/>
    <n v="8024794"/>
    <n v="8078"/>
    <n v="73759"/>
    <n v="0"/>
    <n v="4042"/>
    <n v="1750651"/>
    <n v="38167"/>
    <n v="6285"/>
    <n v="7636"/>
    <n v="10780280"/>
    <n v="93312248"/>
    <n v="49182455"/>
    <n v="49799396"/>
    <n v="-13345303"/>
    <n v="50609649"/>
    <n v="-810253"/>
    <n v="-1.6270337897270882E-2"/>
    <n v="-535415"/>
    <n v="-1.4687376805671726E-2"/>
  </r>
  <r>
    <n v="6920280"/>
    <s v="Asante Rogue Regional Medical Center"/>
    <x v="30"/>
    <x v="0"/>
    <b v="0"/>
    <n v="4"/>
    <x v="13"/>
    <n v="14300404"/>
    <n v="12141845"/>
    <n v="1623975"/>
    <n v="950834"/>
    <n v="50912"/>
    <n v="2972023"/>
    <n v="2742539"/>
    <n v="113321"/>
    <n v="73636"/>
    <n v="256956"/>
    <n v="35226445"/>
    <n v="836304408"/>
    <n v="351989406"/>
    <n v="363356303"/>
    <n v="14609"/>
    <n v="343405823"/>
    <n v="19950480"/>
    <n v="5.4906106857873879E-2"/>
    <n v="16800534"/>
    <n v="4.6235219840601881E-2"/>
  </r>
  <r>
    <n v="6920005"/>
    <s v="Asante Three Rivers Medical Center"/>
    <x v="31"/>
    <x v="0"/>
    <b v="0"/>
    <n v="4"/>
    <x v="13"/>
    <n v="7093119"/>
    <n v="2483419"/>
    <n v="527769"/>
    <n v="209718"/>
    <n v="0"/>
    <n v="1080844"/>
    <n v="2038842"/>
    <n v="44069"/>
    <n v="9207"/>
    <n v="99927"/>
    <n v="13586914"/>
    <n v="352393646"/>
    <n v="135820613"/>
    <n v="137792315"/>
    <n v="0"/>
    <n v="127655241"/>
    <n v="10137074"/>
    <n v="7.3567774806599331E-2"/>
    <n v="8912094"/>
    <n v="6.4677728943011076E-2"/>
  </r>
  <r>
    <n v="6920207"/>
    <s v="Sky Lakes Medical Center"/>
    <x v="32"/>
    <x v="0"/>
    <b v="0"/>
    <n v="4"/>
    <x v="13"/>
    <n v="4641879"/>
    <n v="1433149"/>
    <n v="0"/>
    <n v="89521"/>
    <n v="0"/>
    <n v="3179410"/>
    <n v="3188365"/>
    <n v="1031"/>
    <n v="1195016"/>
    <n v="100"/>
    <n v="13728471"/>
    <n v="365906118"/>
    <n v="166677792"/>
    <n v="172322702"/>
    <n v="376647"/>
    <n v="160314920"/>
    <n v="12007782"/>
    <n v="6.9681950553444783E-2"/>
    <n v="12929108"/>
    <n v="7.4864833451109308E-2"/>
  </r>
  <r>
    <n v="6920770"/>
    <s v="Adventist Health Columbia Gorge Medical Center"/>
    <x v="33"/>
    <x v="1"/>
    <b v="0"/>
    <n v="5"/>
    <x v="13"/>
    <n v="3047979"/>
    <n v="4085565"/>
    <n v="0"/>
    <n v="657998"/>
    <n v="13728"/>
    <n v="468643"/>
    <n v="281432"/>
    <n v="611649"/>
    <n v="408855"/>
    <n v="0"/>
    <n v="9575849"/>
    <n v="174995395"/>
    <n v="84749542"/>
    <n v="88427530"/>
    <n v="52476"/>
    <n v="81848708"/>
    <n v="6578822"/>
    <n v="7.4397893959041936E-2"/>
    <n v="6593431"/>
    <n v="7.4518880570600327E-2"/>
  </r>
  <r>
    <n v="6920510"/>
    <s v="Adventist Health Portland Medical Center"/>
    <x v="34"/>
    <x v="0"/>
    <b v="0"/>
    <n v="5"/>
    <x v="13"/>
    <n v="6981328"/>
    <n v="7461877"/>
    <n v="0"/>
    <n v="470990"/>
    <n v="0"/>
    <n v="329647"/>
    <n v="1012726"/>
    <n v="212922"/>
    <n v="59675"/>
    <n v="73246"/>
    <n v="16602411"/>
    <n v="647839769"/>
    <n v="267487663"/>
    <n v="294727827"/>
    <n v="-50434"/>
    <n v="288144525"/>
    <n v="6583302"/>
    <n v="2.233688643183326E-2"/>
    <n v="6583302"/>
    <n v="2.234070938723148E-2"/>
  </r>
  <r>
    <n v="6920780"/>
    <s v="Adventist Health Tillamook Medical Center"/>
    <x v="35"/>
    <x v="2"/>
    <b v="1"/>
    <n v="5"/>
    <x v="13"/>
    <n v="4264198"/>
    <n v="821574"/>
    <n v="0"/>
    <n v="0"/>
    <n v="0"/>
    <n v="0"/>
    <n v="0"/>
    <n v="270306"/>
    <n v="1000"/>
    <n v="0"/>
    <n v="5357078"/>
    <n v="82858403"/>
    <n v="51147186"/>
    <n v="52332549"/>
    <n v="1238571"/>
    <n v="51494428"/>
    <n v="838121"/>
    <n v="1.6015290980762278E-2"/>
    <n v="2542760"/>
    <n v="4.7465126732463316E-2"/>
  </r>
  <r>
    <n v="6920015"/>
    <s v="Columbia Memorial Hospital"/>
    <x v="36"/>
    <x v="1"/>
    <b v="1"/>
    <n v="5"/>
    <x v="13"/>
    <n v="1175194"/>
    <n v="714671"/>
    <n v="0"/>
    <n v="117717"/>
    <n v="0"/>
    <n v="9461"/>
    <n v="164572"/>
    <n v="110162"/>
    <n v="32852"/>
    <n v="39540"/>
    <n v="2364169"/>
    <n v="111778936"/>
    <n v="66254871"/>
    <n v="68434858"/>
    <n v="-3149946"/>
    <n v="64060872"/>
    <n v="4373986"/>
    <n v="6.3914591595996301E-2"/>
    <n v="4159461"/>
    <n v="6.3712439407132851E-2"/>
  </r>
  <r>
    <n v="6920110"/>
    <s v="Good Samaritan Regional Medical Center"/>
    <x v="37"/>
    <x v="0"/>
    <b v="0"/>
    <n v="5"/>
    <x v="13"/>
    <n v="10959185"/>
    <n v="4711623"/>
    <n v="1475545"/>
    <n v="695265"/>
    <n v="146252"/>
    <n v="4617750"/>
    <n v="5791225"/>
    <n v="883822"/>
    <n v="143068"/>
    <n v="158359"/>
    <n v="29582094"/>
    <n v="594370289"/>
    <n v="305931903"/>
    <n v="314933774"/>
    <n v="1009116"/>
    <n v="317548266"/>
    <n v="-2614492"/>
    <n v="-8.3017199673224001E-3"/>
    <n v="-1972425"/>
    <n v="-6.2429795460818881E-3"/>
  </r>
  <r>
    <n v="6920045"/>
    <s v="Kaiser Sunnyside Medical Center"/>
    <x v="38"/>
    <x v="0"/>
    <b v="0"/>
    <n v="5"/>
    <x v="13"/>
    <n v="7367388"/>
    <n v="8306518"/>
    <n v="0"/>
    <n v="1180482"/>
    <n v="6266884"/>
    <n v="2527376"/>
    <n v="0"/>
    <n v="3475807"/>
    <n v="0"/>
    <n v="1095557"/>
    <n v="30220012"/>
    <e v="#N/A"/>
    <e v="#N/A"/>
    <n v="489395562"/>
    <n v="2300981"/>
    <n v="461933383"/>
    <n v="27462179"/>
    <n v="5.6114483114172581E-2"/>
    <n v="36585974"/>
    <n v="7.4407629097363814E-2"/>
  </r>
  <r>
    <n v="6920741"/>
    <s v="McKenzie-Willamette Medical Center"/>
    <x v="40"/>
    <x v="0"/>
    <b v="0"/>
    <n v="5"/>
    <x v="13"/>
    <n v="1027932"/>
    <n v="2976792"/>
    <n v="0"/>
    <n v="5000"/>
    <n v="0"/>
    <n v="0"/>
    <n v="0"/>
    <n v="2867"/>
    <n v="37160"/>
    <n v="0"/>
    <n v="4049751"/>
    <n v="329727741"/>
    <n v="114955307"/>
    <n v="116123254"/>
    <n v="14583000"/>
    <n v="94462224"/>
    <n v="21661030"/>
    <n v="0.1865348175654809"/>
    <n v="20282119"/>
    <n v="0.15517328650547968"/>
  </r>
  <r>
    <n v="6920190"/>
    <s v="Providence Hood River Memorial Hospital"/>
    <x v="41"/>
    <x v="1"/>
    <b v="1"/>
    <n v="5"/>
    <x v="13"/>
    <n v="3245000"/>
    <n v="1256000"/>
    <n v="0"/>
    <n v="809708"/>
    <n v="116413"/>
    <n v="34680"/>
    <n v="24"/>
    <n v="185076"/>
    <n v="250507"/>
    <n v="74482"/>
    <n v="5971890"/>
    <n v="100296691"/>
    <n v="64162694"/>
    <n v="65255235"/>
    <n v="-83761"/>
    <n v="64431927"/>
    <n v="823308"/>
    <n v="1.2616734887246977E-2"/>
    <n v="1055831"/>
    <n v="1.6200815098949582E-2"/>
  </r>
  <r>
    <n v="6920290"/>
    <s v="Providence Medford Medical Center"/>
    <x v="42"/>
    <x v="0"/>
    <b v="0"/>
    <n v="5"/>
    <x v="13"/>
    <n v="7868000"/>
    <n v="4356000"/>
    <n v="460000"/>
    <n v="317880"/>
    <n v="165128"/>
    <n v="88047"/>
    <n v="92671"/>
    <n v="176131"/>
    <n v="44488"/>
    <n v="12203"/>
    <n v="13580548"/>
    <n v="411500642"/>
    <n v="165558121"/>
    <n v="171409197"/>
    <n v="606013"/>
    <n v="158429315"/>
    <n v="12979882"/>
    <n v="7.5724536531140738E-2"/>
    <n v="16224912"/>
    <n v="9.4322542756538799E-2"/>
  </r>
  <r>
    <n v="6920296"/>
    <s v="Providence Milwaukie Hospital"/>
    <x v="43"/>
    <x v="0"/>
    <b v="0"/>
    <n v="5"/>
    <x v="13"/>
    <n v="4688000"/>
    <n v="1792802"/>
    <n v="76000"/>
    <n v="653878"/>
    <n v="119181"/>
    <n v="4737298"/>
    <n v="241654"/>
    <n v="285400"/>
    <n v="23528"/>
    <n v="15035"/>
    <n v="12632776"/>
    <n v="176771351"/>
    <n v="93737459"/>
    <n v="95199942"/>
    <n v="-1150935"/>
    <n v="87415868"/>
    <n v="7784074"/>
    <n v="8.1765533008412966E-2"/>
    <n v="10616088"/>
    <n v="0.11287825718351285"/>
  </r>
  <r>
    <n v="6920315"/>
    <s v="Providence Newberg Medical Center"/>
    <x v="44"/>
    <x v="1"/>
    <b v="0"/>
    <n v="5"/>
    <x v="13"/>
    <n v="4198000"/>
    <n v="0"/>
    <n v="373000"/>
    <n v="129452"/>
    <n v="116605"/>
    <n v="240061"/>
    <n v="0"/>
    <n v="188923"/>
    <n v="25174"/>
    <n v="211498"/>
    <n v="5482713"/>
    <n v="163514414"/>
    <n v="89032675"/>
    <n v="92527219"/>
    <n v="-191406"/>
    <n v="88393031"/>
    <n v="4134188"/>
    <n v="4.4680776583158735E-2"/>
    <n v="4232590"/>
    <n v="4.5839093873576445E-2"/>
  </r>
  <r>
    <n v="6920520"/>
    <s v="Providence Portland Medical Center"/>
    <x v="45"/>
    <x v="0"/>
    <b v="0"/>
    <n v="5"/>
    <x v="13"/>
    <n v="28131500"/>
    <n v="23686756"/>
    <n v="1007500"/>
    <n v="4325108"/>
    <n v="6431050"/>
    <n v="7006495"/>
    <n v="3495198"/>
    <n v="2299392"/>
    <n v="295985"/>
    <n v="120775"/>
    <n v="76799759"/>
    <n v="1158312860"/>
    <n v="607494171"/>
    <n v="649286993"/>
    <n v="1250748"/>
    <n v="626457691"/>
    <n v="22829302"/>
    <n v="3.5160571898288438E-2"/>
    <n v="31093131"/>
    <n v="4.7796044780129061E-2"/>
  </r>
  <r>
    <n v="6920725"/>
    <s v="Providence Seaside Hospital"/>
    <x v="46"/>
    <x v="1"/>
    <b v="1"/>
    <n v="5"/>
    <x v="13"/>
    <n v="3169000"/>
    <n v="0"/>
    <n v="211000"/>
    <n v="82419"/>
    <n v="69615"/>
    <n v="73063"/>
    <n v="0"/>
    <n v="81610"/>
    <n v="14803"/>
    <n v="9796"/>
    <n v="3711306"/>
    <n v="78374425"/>
    <n v="45073397"/>
    <n v="45885593"/>
    <n v="232523"/>
    <n v="47003680"/>
    <n v="-1118087"/>
    <n v="-2.4366842115345441E-2"/>
    <n v="-1008854"/>
    <n v="-2.1875438276793439E-2"/>
  </r>
  <r>
    <n v="6920540"/>
    <s v="Providence St. Vincent Medical Center"/>
    <x v="47"/>
    <x v="0"/>
    <b v="0"/>
    <n v="5"/>
    <x v="13"/>
    <n v="28222500"/>
    <n v="22222568"/>
    <n v="1486500"/>
    <n v="4251613"/>
    <n v="4176632"/>
    <n v="7864308"/>
    <n v="2116695"/>
    <n v="2597081"/>
    <n v="374323"/>
    <n v="150541"/>
    <n v="73462761"/>
    <n v="1334302973"/>
    <n v="749753505"/>
    <n v="766381757"/>
    <n v="3245030"/>
    <n v="698766003"/>
    <n v="67615754"/>
    <n v="8.822724886443245E-2"/>
    <n v="94967061"/>
    <n v="0.12339365339683792"/>
  </r>
  <r>
    <n v="6920350"/>
    <s v="Providence Willamette Falls Medical Center"/>
    <x v="48"/>
    <x v="0"/>
    <b v="0"/>
    <n v="5"/>
    <x v="13"/>
    <n v="3977000"/>
    <n v="6061000"/>
    <n v="86000"/>
    <n v="55788"/>
    <n v="82427"/>
    <n v="0"/>
    <n v="33936"/>
    <n v="90030"/>
    <n v="14747"/>
    <n v="7214"/>
    <n v="10408142"/>
    <n v="173264537"/>
    <n v="90689499"/>
    <n v="95119208"/>
    <n v="2832014"/>
    <n v="99729824"/>
    <n v="-4610616"/>
    <n v="-4.8471976343621367E-2"/>
    <n v="-5990062"/>
    <n v="-6.1153519861140683E-2"/>
  </r>
  <r>
    <n v="6920010"/>
    <s v="Samaritan Albany General Hospital"/>
    <x v="49"/>
    <x v="0"/>
    <b v="0"/>
    <n v="5"/>
    <x v="13"/>
    <n v="4039980"/>
    <n v="4484068"/>
    <n v="369778"/>
    <n v="220580"/>
    <n v="59944"/>
    <n v="653297"/>
    <n v="769989"/>
    <n v="674712"/>
    <n v="63727"/>
    <n v="65843"/>
    <n v="11401918"/>
    <n v="207399366"/>
    <n v="108308763"/>
    <n v="117439958"/>
    <n v="-1379446"/>
    <n v="111620447"/>
    <n v="5819511"/>
    <n v="4.9553074601746704E-2"/>
    <n v="6196158"/>
    <n v="5.3387305408406263E-2"/>
  </r>
  <r>
    <n v="6920241"/>
    <s v="Samaritan Lebanon Community Hospital"/>
    <x v="50"/>
    <x v="1"/>
    <b v="1"/>
    <n v="5"/>
    <x v="13"/>
    <n v="2353275"/>
    <n v="785917"/>
    <n v="0"/>
    <n v="70437"/>
    <n v="36228"/>
    <n v="702983"/>
    <n v="996296"/>
    <n v="357222"/>
    <n v="44351"/>
    <n v="137946"/>
    <n v="5484655"/>
    <n v="150815864"/>
    <n v="77541029"/>
    <n v="79251008"/>
    <n v="578952"/>
    <n v="75984150"/>
    <n v="3266858"/>
    <n v="4.1221658657010392E-2"/>
    <n v="3832101"/>
    <n v="4.8003293500334963E-2"/>
  </r>
  <r>
    <n v="6920243"/>
    <s v="Samaritan North Lincoln Hospital"/>
    <x v="51"/>
    <x v="1"/>
    <b v="1"/>
    <n v="5"/>
    <x v="13"/>
    <n v="1216580"/>
    <n v="0"/>
    <n v="156148"/>
    <n v="52877"/>
    <n v="19787"/>
    <n v="310038"/>
    <n v="228908"/>
    <n v="124610"/>
    <n v="403076"/>
    <n v="21604"/>
    <n v="2533628"/>
    <n v="75841680"/>
    <n v="41487120"/>
    <n v="43240046"/>
    <n v="2386000"/>
    <n v="43611366"/>
    <n v="-371320"/>
    <n v="-8.5874099208867634E-3"/>
    <n v="-307632"/>
    <n v="-6.7424646001540437E-3"/>
  </r>
  <r>
    <n v="6920325"/>
    <s v="Samaritan Pacific Communities Hospital"/>
    <x v="52"/>
    <x v="1"/>
    <b v="1"/>
    <n v="5"/>
    <x v="13"/>
    <n v="2053387"/>
    <n v="0"/>
    <n v="137351"/>
    <n v="159639"/>
    <n v="28779"/>
    <n v="256087"/>
    <n v="1461331"/>
    <n v="137367"/>
    <n v="167231"/>
    <n v="30984"/>
    <n v="4432156"/>
    <n v="113711201"/>
    <n v="61560788"/>
    <n v="63924023"/>
    <n v="1627"/>
    <n v="64609584"/>
    <n v="-685561"/>
    <n v="-1.0724622259772354E-2"/>
    <n v="5151933"/>
    <n v="8.0592579035176026E-2"/>
  </r>
  <r>
    <n v="6920743"/>
    <s v="Santiam Memorial Hospital"/>
    <x v="53"/>
    <x v="1"/>
    <b v="0"/>
    <n v="5"/>
    <x v="13"/>
    <n v="684167"/>
    <n v="1174084"/>
    <n v="0"/>
    <n v="21479"/>
    <n v="0"/>
    <n v="0"/>
    <n v="0"/>
    <n v="4147"/>
    <n v="0"/>
    <n v="0"/>
    <n v="1883877"/>
    <n v="58396362"/>
    <n v="33734275"/>
    <n v="35395436"/>
    <n v="2191596"/>
    <n v="31128714"/>
    <n v="4266722"/>
    <n v="0.12054441143202757"/>
    <n v="4329897"/>
    <n v="0.11519656566658415"/>
  </r>
  <r>
    <n v="6920070"/>
    <s v="St. Charles Medical Center - Bend"/>
    <x v="55"/>
    <x v="0"/>
    <b v="0"/>
    <n v="5"/>
    <x v="13"/>
    <n v="11024264"/>
    <n v="43413530"/>
    <n v="0"/>
    <n v="432658"/>
    <n v="0"/>
    <n v="555035"/>
    <n v="0"/>
    <n v="1417380"/>
    <n v="62725"/>
    <n v="103761"/>
    <n v="57009353"/>
    <n v="708243488"/>
    <n v="345811631"/>
    <n v="377126052"/>
    <n v="5837494"/>
    <n v="360902506"/>
    <n v="16223546"/>
    <n v="4.3018894913152271E-2"/>
    <n v="14194413"/>
    <n v="3.7064658368292841E-2"/>
  </r>
  <r>
    <n v="6920242"/>
    <s v="St. Charles Medical Center - Madras"/>
    <x v="56"/>
    <x v="1"/>
    <b v="1"/>
    <n v="5"/>
    <x v="13"/>
    <n v="443078.7"/>
    <n v="1271582.78"/>
    <n v="0"/>
    <n v="13487.18"/>
    <n v="26735.75"/>
    <n v="0"/>
    <n v="0"/>
    <n v="7712.33"/>
    <n v="2404.3200000000002"/>
    <n v="0"/>
    <n v="1765001.06"/>
    <n v="42623478"/>
    <n v="23935312"/>
    <n v="25135915"/>
    <n v="63175"/>
    <n v="24584587"/>
    <n v="551328"/>
    <n v="2.1933874298986133E-2"/>
    <n v="864278"/>
    <n v="3.4297984570077732E-2"/>
  </r>
  <r>
    <n v="6920610"/>
    <s v="St. Charles Medical Center - Prineville"/>
    <x v="57"/>
    <x v="1"/>
    <b v="1"/>
    <n v="5"/>
    <x v="13"/>
    <n v="790742"/>
    <n v="2047580"/>
    <n v="0"/>
    <n v="35321"/>
    <n v="0"/>
    <n v="49866"/>
    <n v="0"/>
    <n v="120075"/>
    <n v="14891"/>
    <n v="123095"/>
    <n v="3181570"/>
    <n v="41110109"/>
    <n v="26277450"/>
    <n v="26429358"/>
    <n v="921326"/>
    <n v="27381523"/>
    <n v="-952165"/>
    <n v="-3.6026792629620441E-2"/>
    <n v="-870772"/>
    <n v="-3.1837302496712697E-2"/>
  </r>
  <r>
    <n v="6920612"/>
    <s v="St. Charles Medical Center - Redmond"/>
    <x v="58"/>
    <x v="1"/>
    <b v="0"/>
    <n v="5"/>
    <x v="13"/>
    <n v="2663667"/>
    <n v="6720093"/>
    <n v="0"/>
    <n v="17609"/>
    <n v="0"/>
    <n v="91919"/>
    <n v="0"/>
    <n v="175567"/>
    <n v="6916"/>
    <n v="14234"/>
    <n v="9690005"/>
    <n v="104636254"/>
    <n v="63831675"/>
    <n v="70149833"/>
    <n v="875466"/>
    <n v="64774403"/>
    <n v="5375430"/>
    <n v="7.6627837446170396E-2"/>
    <n v="4909371"/>
    <n v="6.9121440798158421E-2"/>
  </r>
  <r>
    <n v="6920270"/>
    <s v="Willamette Valley Medical Center"/>
    <x v="59"/>
    <x v="1"/>
    <b v="0"/>
    <n v="5"/>
    <x v="13"/>
    <n v="219579"/>
    <n v="2177100"/>
    <n v="0"/>
    <n v="60056"/>
    <n v="0"/>
    <n v="0"/>
    <n v="0"/>
    <n v="52366"/>
    <n v="0"/>
    <n v="0"/>
    <n v="2509101"/>
    <n v="266999111"/>
    <n v="93310252"/>
    <n v="93978247"/>
    <n v="-2029133"/>
    <n v="66193208"/>
    <n v="27785039"/>
    <n v="0.29565394000166867"/>
    <n v="15834301"/>
    <n v="0.17220721670031536"/>
  </r>
  <r>
    <n v="6920003"/>
    <s v="Legacy Emanuel Medical Center"/>
    <x v="0"/>
    <x v="0"/>
    <b v="0"/>
    <n v="1"/>
    <x v="14"/>
    <n v="32144512"/>
    <n v="36756460"/>
    <n v="675623"/>
    <n v="1861641"/>
    <n v="3230462"/>
    <n v="8864232"/>
    <n v="0"/>
    <n v="736161"/>
    <n v="157191"/>
    <n v="0"/>
    <n v="84426282"/>
    <n v="1092956992"/>
    <n v="515212539"/>
    <n v="542550283"/>
    <n v="4318510"/>
    <n v="547717041"/>
    <n v="-5166758"/>
    <n v="-9.523095207748699E-3"/>
    <n v="13538402"/>
    <n v="2.475621606735201E-2"/>
  </r>
  <r>
    <n v="6920418"/>
    <s v="Legacy Good Samaritan Medical Center"/>
    <x v="1"/>
    <x v="0"/>
    <b v="0"/>
    <n v="1"/>
    <x v="14"/>
    <n v="15296457"/>
    <n v="5518463"/>
    <n v="287080"/>
    <n v="432728"/>
    <n v="0"/>
    <n v="5741521"/>
    <n v="0"/>
    <n v="319160"/>
    <n v="198810"/>
    <n v="0"/>
    <n v="27794219"/>
    <n v="606891581"/>
    <n v="282590284"/>
    <n v="286042462"/>
    <n v="340406"/>
    <n v="274095985"/>
    <n v="11946477"/>
    <n v="4.1764697858040392E-2"/>
    <n v="28022677"/>
    <n v="9.7850395855383354E-2"/>
  </r>
  <r>
    <n v="6920805"/>
    <s v="Legacy Meridian Park Medical Center"/>
    <x v="2"/>
    <x v="0"/>
    <b v="0"/>
    <n v="1"/>
    <x v="14"/>
    <n v="5559099"/>
    <n v="1744486"/>
    <n v="0"/>
    <n v="212589"/>
    <n v="0"/>
    <n v="267478"/>
    <n v="0"/>
    <n v="192602"/>
    <n v="49226"/>
    <n v="0"/>
    <n v="8025480"/>
    <n v="327902096"/>
    <n v="154924446"/>
    <n v="155715875"/>
    <n v="1753000"/>
    <n v="136150462"/>
    <n v="19565413"/>
    <n v="0.12564815886626846"/>
    <n v="40318610"/>
    <n v="0.25604177333457168"/>
  </r>
  <r>
    <n v="6920173"/>
    <s v="Legacy Mount Hood Medical Center"/>
    <x v="3"/>
    <x v="0"/>
    <b v="0"/>
    <n v="1"/>
    <x v="14"/>
    <n v="7775444"/>
    <n v="1966284"/>
    <n v="120098"/>
    <n v="155218"/>
    <n v="0"/>
    <n v="307118"/>
    <n v="0"/>
    <n v="88932"/>
    <n v="34510"/>
    <n v="0"/>
    <n v="10447604"/>
    <n v="226990053"/>
    <n v="96291490"/>
    <n v="96698796"/>
    <n v="9657478"/>
    <n v="92915514"/>
    <n v="3783282"/>
    <n v="3.912439613002007E-2"/>
    <n v="6271354"/>
    <n v="5.8965529386634963E-2"/>
  </r>
  <r>
    <n v="6920740"/>
    <s v="Legacy Silverton Medical Center"/>
    <x v="4"/>
    <x v="1"/>
    <b v="0"/>
    <n v="1"/>
    <x v="14"/>
    <n v="4068117"/>
    <n v="860386"/>
    <n v="0"/>
    <n v="1008843"/>
    <n v="0"/>
    <n v="208386"/>
    <n v="426901"/>
    <n v="278442"/>
    <n v="101017"/>
    <n v="11137"/>
    <n v="6963229"/>
    <n v="176166817"/>
    <n v="88906165"/>
    <n v="92853897"/>
    <n v="822279"/>
    <n v="89445656"/>
    <n v="3408241"/>
    <n v="3.6705416898118987E-2"/>
    <n v="3098579"/>
    <n v="3.3077556453628081E-2"/>
  </r>
  <r>
    <n v="6920210"/>
    <s v="Grande Ronde Hospital"/>
    <x v="5"/>
    <x v="2"/>
    <b v="1"/>
    <n v="2"/>
    <x v="14"/>
    <n v="2326243"/>
    <n v="435528"/>
    <n v="29779"/>
    <n v="122846"/>
    <n v="0"/>
    <n v="38249"/>
    <n v="39459"/>
    <n v="36578"/>
    <n v="0"/>
    <n v="19314"/>
    <n v="3047996"/>
    <n v="72729226"/>
    <n v="51348800"/>
    <n v="51881031"/>
    <n v="1305762"/>
    <n v="52746746"/>
    <n v="-865715"/>
    <n v="-1.6686541946323311E-2"/>
    <n v="3452795"/>
    <n v="6.491827773861078E-2"/>
  </r>
  <r>
    <n v="6920327"/>
    <s v="Bay Area Hospital"/>
    <x v="6"/>
    <x v="0"/>
    <b v="0"/>
    <n v="3"/>
    <x v="14"/>
    <n v="3071507"/>
    <n v="7515010"/>
    <n v="0"/>
    <n v="386291"/>
    <n v="0"/>
    <n v="140477"/>
    <n v="0"/>
    <n v="154135"/>
    <n v="0"/>
    <n v="0"/>
    <n v="11267420"/>
    <n v="275932913"/>
    <n v="123315410"/>
    <n v="125014030"/>
    <n v="0"/>
    <n v="119766156"/>
    <n v="5247874"/>
    <n v="4.197828035781264E-2"/>
    <n v="10387134"/>
    <n v="8.3087746231362988E-2"/>
  </r>
  <r>
    <n v="6920195"/>
    <s v="Blue Mountain Hospital"/>
    <x v="7"/>
    <x v="2"/>
    <b v="1"/>
    <n v="3"/>
    <x v="14"/>
    <n v="387048"/>
    <n v="418650"/>
    <n v="969609"/>
    <n v="44119"/>
    <n v="0"/>
    <n v="0"/>
    <n v="0"/>
    <n v="0"/>
    <n v="0"/>
    <n v="0"/>
    <n v="1819426"/>
    <n v="19093479"/>
    <n v="14507391"/>
    <n v="14737384"/>
    <n v="1756063"/>
    <n v="15995044"/>
    <n v="-1257660"/>
    <n v="-8.5338076282737832E-2"/>
    <n v="-384481"/>
    <n v="-2.3311136841195172E-2"/>
  </r>
  <r>
    <n v="6920105"/>
    <s v="Coquille Valley Hospital"/>
    <x v="8"/>
    <x v="1"/>
    <b v="1"/>
    <n v="3"/>
    <x v="14"/>
    <n v="113385"/>
    <n v="162434"/>
    <n v="0"/>
    <n v="8391"/>
    <n v="0"/>
    <n v="0"/>
    <n v="0"/>
    <n v="8260"/>
    <n v="0"/>
    <n v="0"/>
    <n v="292470"/>
    <n v="21318764"/>
    <n v="14361909"/>
    <n v="14765441"/>
    <n v="9625000"/>
    <n v="13654753"/>
    <n v="1110688"/>
    <n v="7.5222135254883346E-2"/>
    <n v="1673208"/>
    <n v="6.8600973635532053E-2"/>
  </r>
  <r>
    <n v="6920165"/>
    <s v="Curry General Hospital"/>
    <x v="9"/>
    <x v="2"/>
    <b v="1"/>
    <n v="3"/>
    <x v="14"/>
    <n v="277256"/>
    <n v="0"/>
    <n v="0"/>
    <n v="58215"/>
    <n v="0"/>
    <n v="7896"/>
    <n v="171329"/>
    <n v="6708"/>
    <n v="0"/>
    <n v="77314"/>
    <n v="598718"/>
    <n v="37081387"/>
    <n v="22203359"/>
    <n v="22379967"/>
    <n v="3743000"/>
    <n v="22932214"/>
    <n v="-552247"/>
    <n v="-2.4675952381877954E-2"/>
    <n v="101229"/>
    <n v="3.8750958112836109E-3"/>
  </r>
  <r>
    <n v="6920175"/>
    <s v="Good Shepherd Medical Center"/>
    <x v="10"/>
    <x v="2"/>
    <b v="1"/>
    <n v="3"/>
    <x v="14"/>
    <n v="2404645"/>
    <n v="0"/>
    <n v="0"/>
    <n v="591200"/>
    <n v="0"/>
    <n v="359000"/>
    <n v="350000"/>
    <n v="461900"/>
    <n v="58000"/>
    <n v="55068"/>
    <n v="4279813"/>
    <n v="111936805"/>
    <n v="76715298"/>
    <n v="78565075"/>
    <n v="873179"/>
    <n v="67357808"/>
    <n v="11207267"/>
    <n v="0.14264947879194412"/>
    <n v="12536971"/>
    <n v="0.15782032419796135"/>
  </r>
  <r>
    <n v="6920075"/>
    <s v="Harney District Hospital"/>
    <x v="11"/>
    <x v="2"/>
    <b v="1"/>
    <n v="3"/>
    <x v="14"/>
    <n v="154685"/>
    <n v="723691"/>
    <n v="0"/>
    <n v="51352"/>
    <n v="0"/>
    <n v="10729"/>
    <n v="20308"/>
    <n v="26008"/>
    <n v="0"/>
    <n v="0"/>
    <n v="986773"/>
    <n v="17551692"/>
    <n v="13622462"/>
    <n v="13793884"/>
    <n v="562520"/>
    <n v="14323003"/>
    <n v="-529119"/>
    <n v="-3.8358956766636573E-2"/>
    <n v="-188713"/>
    <n v="-1.314486552482084E-2"/>
  </r>
  <r>
    <n v="6920004"/>
    <s v="Hillsboro Medical Center"/>
    <x v="12"/>
    <x v="0"/>
    <b v="0"/>
    <n v="3"/>
    <x v="14"/>
    <n v="3868546"/>
    <n v="7669651"/>
    <n v="0"/>
    <n v="2103373"/>
    <n v="0"/>
    <n v="269789"/>
    <n v="239237"/>
    <n v="403170"/>
    <n v="14594"/>
    <n v="1773"/>
    <n v="14570133"/>
    <n v="364295435"/>
    <n v="173288900"/>
    <n v="180214900"/>
    <n v="653476"/>
    <n v="178255400"/>
    <n v="1959500"/>
    <n v="1.0873129802252754E-2"/>
    <n v="3712500"/>
    <n v="2.0525976304448048E-2"/>
  </r>
  <r>
    <n v="6920231"/>
    <s v="Lake District Hospital"/>
    <x v="13"/>
    <x v="2"/>
    <b v="1"/>
    <n v="3"/>
    <x v="14"/>
    <n v="241222"/>
    <n v="812020"/>
    <n v="283158"/>
    <n v="31064"/>
    <n v="0"/>
    <n v="111889"/>
    <n v="0"/>
    <n v="9175"/>
    <n v="40906"/>
    <n v="8305"/>
    <n v="1537739"/>
    <n v="16500977"/>
    <n v="13066608"/>
    <n v="13129866"/>
    <n v="1329704"/>
    <n v="14155971"/>
    <n v="-1026105"/>
    <n v="-7.815045484851102E-2"/>
    <n v="-203826"/>
    <n v="-1.4096269806086904E-2"/>
  </r>
  <r>
    <n v="6920614"/>
    <s v="Lower Umpqua Hospital"/>
    <x v="14"/>
    <x v="1"/>
    <b v="1"/>
    <n v="3"/>
    <x v="14"/>
    <n v="288257"/>
    <n v="162598"/>
    <n v="0"/>
    <n v="69897"/>
    <n v="0"/>
    <n v="0"/>
    <n v="0"/>
    <n v="44883"/>
    <n v="0"/>
    <n v="0"/>
    <n v="565635"/>
    <n v="20976786"/>
    <n v="16814151"/>
    <n v="17005350"/>
    <n v="18705160"/>
    <n v="16470637"/>
    <n v="534713"/>
    <n v="3.1443810330278411E-2"/>
    <n v="529071"/>
    <n v="1.4815554300400638E-2"/>
  </r>
  <r>
    <n v="6920620"/>
    <s v="Mercy Medical Center"/>
    <x v="15"/>
    <x v="0"/>
    <b v="0"/>
    <n v="3"/>
    <x v="14"/>
    <n v="5526776"/>
    <n v="7439759"/>
    <n v="0"/>
    <n v="69744"/>
    <n v="0"/>
    <n v="34"/>
    <n v="1146"/>
    <n v="111372"/>
    <n v="987329"/>
    <n v="315437"/>
    <n v="14451597"/>
    <n v="415144773"/>
    <n v="161267190"/>
    <n v="164431794"/>
    <n v="20753197"/>
    <n v="153673417"/>
    <n v="10758377"/>
    <n v="6.5427596076705216E-2"/>
    <n v="13592251"/>
    <n v="7.3398232365386465E-2"/>
  </r>
  <r>
    <n v="6920570"/>
    <s v="Oregon Health &amp; Science University Hospital"/>
    <x v="16"/>
    <x v="0"/>
    <b v="0"/>
    <n v="3"/>
    <x v="14"/>
    <n v="28272860"/>
    <n v="8613356"/>
    <n v="538420"/>
    <n v="2685751"/>
    <n v="33475000"/>
    <n v="151811614"/>
    <n v="0"/>
    <n v="183593"/>
    <n v="648235"/>
    <n v="70000"/>
    <n v="226298829"/>
    <n v="1917650898"/>
    <n v="993366929"/>
    <n v="1057537280"/>
    <n v="2488072"/>
    <n v="995102886"/>
    <n v="62434394"/>
    <n v="5.903753482808663E-2"/>
    <n v="75020900"/>
    <n v="7.0772741291946009E-2"/>
  </r>
  <r>
    <n v="6920125"/>
    <s v="PeaceHealth Cottage Grove Community Medical Center"/>
    <x v="17"/>
    <x v="1"/>
    <b v="1"/>
    <n v="3"/>
    <x v="14"/>
    <n v="1050622"/>
    <n v="52726"/>
    <n v="0"/>
    <n v="23265"/>
    <n v="0"/>
    <n v="0"/>
    <n v="892453"/>
    <n v="0"/>
    <n v="0"/>
    <n v="0"/>
    <n v="2019066"/>
    <n v="23455805"/>
    <n v="18441261"/>
    <n v="18541537"/>
    <n v="-309662"/>
    <n v="20462410"/>
    <n v="-1920873"/>
    <n v="-0.10359836943399028"/>
    <n v="-1920873"/>
    <n v="-0.10535795139007918"/>
  </r>
  <r>
    <n v="6920163"/>
    <s v="PeaceHealth Peace Harbor Medical Center"/>
    <x v="18"/>
    <x v="1"/>
    <b v="1"/>
    <n v="3"/>
    <x v="14"/>
    <n v="4212878"/>
    <n v="0"/>
    <n v="0"/>
    <n v="83404"/>
    <n v="0"/>
    <n v="48960"/>
    <n v="373907"/>
    <n v="9671"/>
    <n v="0"/>
    <n v="1808"/>
    <n v="4730628"/>
    <n v="79656951"/>
    <n v="55060655"/>
    <n v="55060655"/>
    <n v="-5642"/>
    <n v="53742882"/>
    <n v="1317773"/>
    <n v="2.3933115216301006E-2"/>
    <n v="1741302"/>
    <n v="3.1628400487345269E-2"/>
  </r>
  <r>
    <n v="9999999"/>
    <s v="PeaceHealth Sacred Heart UD &amp; Riverbend"/>
    <x v="60"/>
    <x v="0"/>
    <b v="0"/>
    <n v="3"/>
    <x v="14"/>
    <n v="29305523"/>
    <n v="27358984"/>
    <n v="0"/>
    <n v="1147889"/>
    <n v="0"/>
    <n v="920631"/>
    <n v="11942017"/>
    <n v="441516"/>
    <n v="244282"/>
    <n v="0"/>
    <n v="71360842"/>
    <m/>
    <m/>
    <m/>
    <n v="1229265"/>
    <m/>
    <m/>
    <m/>
    <m/>
    <n v="0"/>
  </r>
  <r>
    <n v="6920172"/>
    <s v="Pioneer Memorial Hospital - Heppner"/>
    <x v="21"/>
    <x v="2"/>
    <b v="1"/>
    <n v="3"/>
    <x v="14"/>
    <n v="117372"/>
    <n v="230890"/>
    <n v="0"/>
    <n v="15225"/>
    <n v="0"/>
    <n v="0"/>
    <n v="0"/>
    <n v="100000"/>
    <n v="4704"/>
    <n v="9945"/>
    <n v="478136"/>
    <n v="6770435"/>
    <n v="5887641"/>
    <n v="6095889"/>
    <n v="2833874"/>
    <n v="7059017"/>
    <n v="-963128"/>
    <n v="-0.15799631522161903"/>
    <n v="200795"/>
    <n v="2.2486039103165448E-2"/>
  </r>
  <r>
    <n v="6920060"/>
    <s v="Saint Alphonsus Medical Center - Baker City"/>
    <x v="22"/>
    <x v="2"/>
    <b v="1"/>
    <n v="3"/>
    <x v="14"/>
    <n v="722254"/>
    <n v="120681"/>
    <n v="0"/>
    <n v="9590"/>
    <n v="0"/>
    <n v="0"/>
    <n v="503259"/>
    <n v="18496"/>
    <n v="76780"/>
    <n v="2336"/>
    <n v="1453396"/>
    <n v="47230027"/>
    <n v="27339954"/>
    <n v="27453475"/>
    <n v="1635948"/>
    <n v="27166115"/>
    <n v="287360"/>
    <n v="1.0467163082269184E-2"/>
    <n v="250516"/>
    <n v="8.6119274349305587E-3"/>
  </r>
  <r>
    <n v="6920340"/>
    <s v="Saint Alphonsus Medical Center - Ontario"/>
    <x v="23"/>
    <x v="2"/>
    <b v="0"/>
    <n v="3"/>
    <x v="14"/>
    <n v="1506751"/>
    <n v="945679"/>
    <n v="0"/>
    <n v="168113"/>
    <n v="0"/>
    <n v="49546"/>
    <n v="2773"/>
    <n v="135328"/>
    <n v="129209"/>
    <n v="0"/>
    <n v="2937399"/>
    <n v="94871042"/>
    <n v="47254131"/>
    <n v="48651154"/>
    <n v="97461"/>
    <n v="45331561"/>
    <n v="3319593"/>
    <n v="6.8232564432079049E-2"/>
    <n v="4540739"/>
    <n v="9.3146010404603297E-2"/>
  </r>
  <r>
    <n v="6920130"/>
    <s v="Salem Health West Valley Hospital"/>
    <x v="24"/>
    <x v="1"/>
    <b v="1"/>
    <n v="3"/>
    <x v="14"/>
    <n v="1017921"/>
    <n v="746539"/>
    <n v="55341"/>
    <n v="109577"/>
    <n v="0"/>
    <n v="12259"/>
    <n v="392978"/>
    <n v="31853"/>
    <n v="0"/>
    <n v="0"/>
    <n v="2366468"/>
    <n v="30358443"/>
    <n v="20008361"/>
    <n v="20210617"/>
    <n v="2726624"/>
    <n v="19772285"/>
    <n v="488332"/>
    <n v="2.4162152001594012E-2"/>
    <n v="489503"/>
    <n v="2.1340971217942036E-2"/>
  </r>
  <r>
    <n v="6920708"/>
    <s v="Salem Hospital"/>
    <x v="25"/>
    <x v="0"/>
    <b v="0"/>
    <n v="3"/>
    <x v="14"/>
    <n v="23026466"/>
    <n v="12822286"/>
    <n v="4692526"/>
    <n v="2065370"/>
    <n v="2487717"/>
    <n v="661741"/>
    <n v="4780125"/>
    <n v="988899"/>
    <n v="659662"/>
    <n v="198449"/>
    <n v="52383241"/>
    <n v="974254643"/>
    <n v="519530567"/>
    <n v="537160060"/>
    <n v="108329"/>
    <n v="521048225"/>
    <n v="16111835"/>
    <n v="2.9994476879014423E-2"/>
    <n v="26502729"/>
    <n v="4.9328658716230558E-2"/>
  </r>
  <r>
    <n v="6920065"/>
    <s v="Southern Coos Hospital &amp; Health Center"/>
    <x v="26"/>
    <x v="1"/>
    <b v="1"/>
    <n v="3"/>
    <x v="14"/>
    <n v="242937"/>
    <n v="0"/>
    <n v="0"/>
    <n v="61348"/>
    <n v="0"/>
    <n v="0"/>
    <n v="0"/>
    <n v="0"/>
    <n v="0"/>
    <n v="0"/>
    <n v="304285"/>
    <n v="21548160"/>
    <n v="15114366"/>
    <n v="15128633"/>
    <n v="911310"/>
    <n v="15465022"/>
    <n v="-336389"/>
    <n v="-2.2235254170023162E-2"/>
    <n v="248014"/>
    <n v="1.5462274398356653E-2"/>
  </r>
  <r>
    <n v="6920380"/>
    <s v="St. Anthony Hospital"/>
    <x v="27"/>
    <x v="2"/>
    <b v="1"/>
    <n v="3"/>
    <x v="14"/>
    <n v="1683799"/>
    <n v="15004"/>
    <n v="0"/>
    <n v="207883"/>
    <n v="0"/>
    <n v="142147"/>
    <n v="0"/>
    <n v="182137"/>
    <n v="442035"/>
    <n v="2897"/>
    <n v="2675902"/>
    <n v="86901000"/>
    <n v="49892000"/>
    <n v="51732000"/>
    <n v="442206"/>
    <n v="44512000"/>
    <n v="7220000"/>
    <n v="0.13956545271785356"/>
    <n v="12580000"/>
    <n v="0.24111531280418527"/>
  </r>
  <r>
    <n v="6920140"/>
    <s v="Wallowa Memorial Hospital"/>
    <x v="28"/>
    <x v="2"/>
    <b v="1"/>
    <n v="3"/>
    <x v="14"/>
    <n v="219191"/>
    <n v="427308"/>
    <n v="0"/>
    <n v="8848"/>
    <n v="0"/>
    <n v="0"/>
    <n v="200320"/>
    <n v="13716"/>
    <n v="499"/>
    <n v="0"/>
    <n v="869882"/>
    <n v="20976786"/>
    <n v="16814151"/>
    <n v="17005350"/>
    <n v="584403"/>
    <n v="15769247"/>
    <n v="1236103"/>
    <n v="7.2689065499975003E-2"/>
    <n v="529071"/>
    <n v="3.0078364374985823E-2"/>
  </r>
  <r>
    <n v="6920025"/>
    <s v="Asante Ashland Community Hospital"/>
    <x v="29"/>
    <x v="1"/>
    <b v="0"/>
    <n v="4"/>
    <x v="14"/>
    <n v="806111"/>
    <n v="89409"/>
    <n v="179117"/>
    <n v="73916"/>
    <n v="0"/>
    <n v="27973"/>
    <n v="1118537"/>
    <n v="20876"/>
    <n v="4620"/>
    <n v="5937"/>
    <n v="2326496"/>
    <n v="92674394"/>
    <n v="47921914"/>
    <n v="48755162"/>
    <n v="597864"/>
    <n v="47583262"/>
    <n v="1171900"/>
    <n v="2.4036429209280445E-2"/>
    <n v="2017009"/>
    <n v="4.0869003655419227E-2"/>
  </r>
  <r>
    <n v="6920280"/>
    <s v="Asante Rogue Regional Medical Center"/>
    <x v="30"/>
    <x v="0"/>
    <b v="0"/>
    <n v="4"/>
    <x v="14"/>
    <n v="15318557"/>
    <n v="11275741"/>
    <n v="1580132"/>
    <n v="1093135"/>
    <n v="112903"/>
    <n v="2235021"/>
    <n v="1817750"/>
    <n v="136351"/>
    <n v="54316"/>
    <n v="50172"/>
    <n v="33674078"/>
    <n v="774762744"/>
    <n v="337505646"/>
    <n v="352319635"/>
    <n v="-11950738"/>
    <n v="323952328"/>
    <n v="28367307"/>
    <n v="8.0515827623402259E-2"/>
    <n v="37992307"/>
    <n v="0.1116209716424236"/>
  </r>
  <r>
    <n v="6920005"/>
    <s v="Asante Three Rivers Medical Center"/>
    <x v="31"/>
    <x v="0"/>
    <b v="0"/>
    <n v="4"/>
    <x v="14"/>
    <n v="8015685"/>
    <n v="3122864"/>
    <n v="701572"/>
    <n v="258862"/>
    <n v="0"/>
    <n v="1058560"/>
    <n v="2043587"/>
    <n v="53025"/>
    <n v="3234"/>
    <n v="19511"/>
    <n v="15276900"/>
    <n v="312168829"/>
    <n v="127295928"/>
    <n v="128454669"/>
    <n v="1541415"/>
    <n v="121542761"/>
    <n v="6911908"/>
    <n v="5.3808149239012872E-2"/>
    <n v="10654908"/>
    <n v="8.1963299756014185E-2"/>
  </r>
  <r>
    <n v="6920207"/>
    <s v="Sky Lakes Medical Center"/>
    <x v="32"/>
    <x v="0"/>
    <b v="0"/>
    <n v="4"/>
    <x v="14"/>
    <n v="5028691"/>
    <n v="0"/>
    <n v="0"/>
    <n v="256588"/>
    <n v="0"/>
    <n v="3403150"/>
    <n v="4768155"/>
    <n v="4961"/>
    <n v="9569"/>
    <n v="115150"/>
    <n v="13586264"/>
    <n v="333889410"/>
    <n v="162917540"/>
    <n v="168043962"/>
    <n v="10390894"/>
    <n v="155187548"/>
    <n v="12856414"/>
    <n v="7.6506253762333928E-2"/>
    <n v="14212775"/>
    <n v="7.9652458710197299E-2"/>
  </r>
  <r>
    <n v="6920770"/>
    <s v="Adventist Health Columbia Gorge Medical Center"/>
    <x v="33"/>
    <x v="1"/>
    <b v="0"/>
    <n v="5"/>
    <x v="14"/>
    <n v="3722000"/>
    <n v="3856930"/>
    <n v="0"/>
    <n v="710317"/>
    <n v="0"/>
    <n v="312274"/>
    <n v="485977"/>
    <n v="153545"/>
    <n v="220943"/>
    <n v="0"/>
    <n v="9461986"/>
    <n v="176384542"/>
    <n v="81106234"/>
    <n v="83787479"/>
    <n v="312950"/>
    <n v="81564646"/>
    <n v="2222834"/>
    <n v="2.6529429295754321E-2"/>
    <n v="3764249"/>
    <n v="4.475897501069822E-2"/>
  </r>
  <r>
    <n v="6920510"/>
    <s v="Adventist Health Portland Medical Center"/>
    <x v="34"/>
    <x v="0"/>
    <b v="0"/>
    <n v="5"/>
    <x v="14"/>
    <n v="8620906"/>
    <n v="13695638"/>
    <n v="0"/>
    <n v="413408"/>
    <n v="79420"/>
    <n v="264322"/>
    <n v="454812"/>
    <n v="181596"/>
    <n v="53106"/>
    <n v="72389"/>
    <n v="23835597"/>
    <n v="573592001"/>
    <n v="244879184"/>
    <n v="272020241"/>
    <n v="81393"/>
    <n v="271639001"/>
    <n v="381240"/>
    <n v="1.4015133528243583E-3"/>
    <n v="381240"/>
    <n v="1.4010941220588186E-3"/>
  </r>
  <r>
    <n v="6920780"/>
    <s v="Adventist Health Tillamook Medical Center"/>
    <x v="35"/>
    <x v="2"/>
    <b v="1"/>
    <n v="5"/>
    <x v="14"/>
    <n v="2644729"/>
    <n v="285895"/>
    <n v="102000"/>
    <n v="0"/>
    <n v="148000"/>
    <n v="0"/>
    <n v="0"/>
    <n v="130000"/>
    <n v="2000"/>
    <n v="0"/>
    <n v="3312624"/>
    <n v="76085765"/>
    <n v="47444787"/>
    <n v="48111841"/>
    <n v="-466059"/>
    <n v="46986562"/>
    <n v="1125279"/>
    <n v="2.33888160712869E-2"/>
    <n v="2881342"/>
    <n v="6.0474230436599823E-2"/>
  </r>
  <r>
    <n v="6920015"/>
    <s v="Columbia Memorial Hospital"/>
    <x v="36"/>
    <x v="1"/>
    <b v="1"/>
    <n v="5"/>
    <x v="14"/>
    <n v="1050907"/>
    <n v="1155839"/>
    <n v="0"/>
    <n v="109713"/>
    <n v="0"/>
    <n v="9225"/>
    <n v="183382"/>
    <n v="58233"/>
    <n v="22305"/>
    <n v="35740"/>
    <n v="2625344"/>
    <n v="98741352"/>
    <n v="58882182"/>
    <n v="59787270"/>
    <n v="845109"/>
    <n v="56844321"/>
    <n v="2942949"/>
    <n v="4.9223672530958516E-2"/>
    <n v="4248710"/>
    <n v="7.0073285430545293E-2"/>
  </r>
  <r>
    <n v="6920110"/>
    <s v="Good Samaritan Regional Medical Center"/>
    <x v="37"/>
    <x v="0"/>
    <b v="0"/>
    <n v="5"/>
    <x v="14"/>
    <n v="9889313"/>
    <n v="10677849"/>
    <n v="1230747"/>
    <n v="525325"/>
    <n v="138685"/>
    <n v="4528452"/>
    <n v="3541203"/>
    <n v="780642"/>
    <n v="45459"/>
    <n v="99772"/>
    <n v="31457447"/>
    <n v="541690597"/>
    <n v="290527611"/>
    <n v="299098608"/>
    <n v="5139260"/>
    <n v="296749483"/>
    <n v="2349124"/>
    <n v="7.8540118113822853E-3"/>
    <n v="2855684"/>
    <n v="9.3863529177768239E-3"/>
  </r>
  <r>
    <n v="6920045"/>
    <s v="Kaiser Sunnyside Medical Center"/>
    <x v="38"/>
    <x v="0"/>
    <b v="0"/>
    <n v="5"/>
    <x v="14"/>
    <n v="7448078"/>
    <n v="5563166"/>
    <n v="766894"/>
    <n v="930997"/>
    <n v="6456510"/>
    <n v="2241297"/>
    <n v="0"/>
    <n v="1604906"/>
    <n v="0"/>
    <n v="764716"/>
    <n v="25776564"/>
    <e v="#N/A"/>
    <e v="#N/A"/>
    <n v="457761490"/>
    <n v="506559"/>
    <n v="418695660"/>
    <n v="39065830"/>
    <n v="8.5341014596924697E-2"/>
    <n v="48723308"/>
    <n v="0.10632054341628343"/>
  </r>
  <r>
    <n v="6920741"/>
    <s v="McKenzie-Willamette Medical Center"/>
    <x v="40"/>
    <x v="0"/>
    <b v="0"/>
    <n v="5"/>
    <x v="14"/>
    <n v="1118891"/>
    <n v="3598007"/>
    <n v="0"/>
    <n v="5000"/>
    <n v="0"/>
    <n v="0"/>
    <n v="0"/>
    <n v="0"/>
    <n v="49460"/>
    <n v="0"/>
    <n v="4771358"/>
    <n v="291004865"/>
    <n v="118072158"/>
    <n v="120247258"/>
    <n v="16076200"/>
    <n v="103350229"/>
    <n v="16897029"/>
    <n v="0.14051903786446424"/>
    <n v="15667764"/>
    <n v="0.11493079936396566"/>
  </r>
  <r>
    <n v="6920190"/>
    <s v="Providence Hood River Memorial Hospital"/>
    <x v="41"/>
    <x v="1"/>
    <b v="1"/>
    <n v="5"/>
    <x v="14"/>
    <n v="3857000"/>
    <n v="1151000"/>
    <n v="442000"/>
    <n v="934035"/>
    <n v="119251"/>
    <n v="33784"/>
    <n v="0"/>
    <n v="117776"/>
    <n v="178535"/>
    <n v="28823"/>
    <n v="6862204"/>
    <n v="99292675"/>
    <n v="62575723"/>
    <n v="63123653"/>
    <n v="12586506"/>
    <n v="62883223"/>
    <n v="240430"/>
    <n v="3.8088733552856962E-3"/>
    <n v="470352"/>
    <n v="6.2125348330070206E-3"/>
  </r>
  <r>
    <n v="6920290"/>
    <s v="Providence Medford Medical Center"/>
    <x v="42"/>
    <x v="0"/>
    <b v="0"/>
    <n v="5"/>
    <x v="14"/>
    <n v="8978000"/>
    <n v="3402000"/>
    <n v="128000"/>
    <n v="289708"/>
    <n v="104074"/>
    <n v="200131"/>
    <n v="78640"/>
    <n v="102866"/>
    <n v="49185"/>
    <n v="12390"/>
    <n v="13344994"/>
    <n v="396784173"/>
    <n v="156348469"/>
    <n v="160912891"/>
    <n v="0"/>
    <n v="150729384"/>
    <n v="10183506"/>
    <n v="6.3285830841234472E-2"/>
    <n v="11877085"/>
    <n v="7.3810649514711654E-2"/>
  </r>
  <r>
    <n v="6920296"/>
    <s v="Providence Milwaukie Hospital"/>
    <x v="43"/>
    <x v="0"/>
    <b v="0"/>
    <n v="5"/>
    <x v="14"/>
    <n v="5184000"/>
    <n v="1462000"/>
    <n v="0"/>
    <n v="702823"/>
    <n v="96602"/>
    <n v="2651492"/>
    <n v="252745"/>
    <n v="219274"/>
    <n v="12330"/>
    <n v="17307"/>
    <n v="10598573"/>
    <n v="172028985"/>
    <n v="90768956"/>
    <n v="91597117"/>
    <n v="423529"/>
    <n v="83564077"/>
    <n v="8033040"/>
    <n v="8.7699703474291665E-2"/>
    <n v="9668988"/>
    <n v="0.10507411565009009"/>
  </r>
  <r>
    <n v="6920315"/>
    <s v="Providence Newberg Medical Center"/>
    <x v="44"/>
    <x v="1"/>
    <b v="0"/>
    <n v="5"/>
    <x v="14"/>
    <n v="5061000"/>
    <n v="0"/>
    <n v="91000"/>
    <n v="241801"/>
    <n v="81083"/>
    <n v="374421"/>
    <n v="0"/>
    <n v="130101"/>
    <n v="23809"/>
    <n v="148657"/>
    <n v="6151872"/>
    <n v="160861696"/>
    <n v="85559523"/>
    <n v="88364146"/>
    <n v="6025602"/>
    <n v="84609748"/>
    <n v="3754398"/>
    <n v="4.2487798161937762E-2"/>
    <n v="3851858"/>
    <n v="4.0808012327779496E-2"/>
  </r>
  <r>
    <n v="6920520"/>
    <s v="Providence Portland Medical Center"/>
    <x v="45"/>
    <x v="0"/>
    <b v="0"/>
    <n v="5"/>
    <x v="14"/>
    <n v="30975500"/>
    <n v="17593500"/>
    <n v="980500"/>
    <n v="4715074"/>
    <n v="4394666"/>
    <n v="5711774"/>
    <n v="2694368"/>
    <n v="1763790"/>
    <n v="211339"/>
    <n v="103942"/>
    <n v="69144453"/>
    <n v="1116621366"/>
    <n v="586054184"/>
    <n v="621263326"/>
    <n v="895232"/>
    <n v="593644429"/>
    <n v="27618896"/>
    <n v="4.4456021857630139E-2"/>
    <n v="30345521"/>
    <n v="4.8774577814294083E-2"/>
  </r>
  <r>
    <n v="6920725"/>
    <s v="Providence Seaside Hospital"/>
    <x v="46"/>
    <x v="1"/>
    <b v="1"/>
    <n v="5"/>
    <x v="14"/>
    <n v="3399000"/>
    <n v="0"/>
    <n v="239000"/>
    <n v="78139"/>
    <n v="41574"/>
    <n v="63894"/>
    <n v="2514"/>
    <n v="40670"/>
    <n v="12045"/>
    <n v="6392"/>
    <n v="3883228"/>
    <n v="70613352"/>
    <n v="43718339"/>
    <n v="44369782"/>
    <n v="1163923"/>
    <n v="43610095"/>
    <n v="759686"/>
    <n v="1.7121697825786028E-2"/>
    <n v="868015"/>
    <n v="1.9063131366094631E-2"/>
  </r>
  <r>
    <n v="6920540"/>
    <s v="Providence St. Vincent Medical Center"/>
    <x v="47"/>
    <x v="0"/>
    <b v="0"/>
    <n v="5"/>
    <x v="14"/>
    <n v="30329500"/>
    <n v="16550500"/>
    <n v="1632500"/>
    <n v="4574431"/>
    <n v="2201883"/>
    <n v="4379232"/>
    <n v="2503369"/>
    <n v="1885643"/>
    <n v="230857"/>
    <n v="131336"/>
    <n v="64419251"/>
    <n v="1277933534"/>
    <n v="703173625"/>
    <n v="722762542"/>
    <n v="229922"/>
    <n v="662106673"/>
    <n v="60655869"/>
    <n v="8.3922264195036275E-2"/>
    <n v="81665247"/>
    <n v="0.11295449270408993"/>
  </r>
  <r>
    <n v="6920350"/>
    <s v="Providence Willamette Falls Medical Center"/>
    <x v="48"/>
    <x v="0"/>
    <b v="0"/>
    <n v="5"/>
    <x v="14"/>
    <n v="4795000"/>
    <n v="4806000"/>
    <n v="439000"/>
    <n v="102367"/>
    <n v="11792"/>
    <n v="0"/>
    <n v="26157"/>
    <n v="206374"/>
    <n v="11757"/>
    <n v="1404"/>
    <n v="10399851"/>
    <n v="195500619"/>
    <n v="90722264"/>
    <n v="94678260"/>
    <n v="1693578"/>
    <n v="98886468"/>
    <n v="-4208207"/>
    <n v="-4.4447447597790665E-2"/>
    <n v="-3299493"/>
    <n v="-3.4237107732655259E-2"/>
  </r>
  <r>
    <n v="6920010"/>
    <s v="Samaritan Albany General Hospital"/>
    <x v="49"/>
    <x v="0"/>
    <b v="0"/>
    <n v="5"/>
    <x v="14"/>
    <n v="3536346"/>
    <n v="4709824"/>
    <n v="334896"/>
    <n v="215759"/>
    <n v="56843"/>
    <n v="932060"/>
    <n v="456662"/>
    <n v="880086"/>
    <n v="29369"/>
    <n v="42088"/>
    <n v="11193933"/>
    <n v="194677565"/>
    <n v="109457449"/>
    <n v="117849683"/>
    <n v="21009378"/>
    <n v="114495159"/>
    <n v="3354524"/>
    <n v="2.8464429556420614E-2"/>
    <n v="4265834"/>
    <n v="3.0720602381143856E-2"/>
  </r>
  <r>
    <n v="6920241"/>
    <s v="Samaritan Lebanon Community Hospital"/>
    <x v="50"/>
    <x v="1"/>
    <b v="1"/>
    <n v="5"/>
    <x v="14"/>
    <n v="2824235"/>
    <n v="2110208"/>
    <n v="0"/>
    <n v="49509"/>
    <n v="34354"/>
    <n v="1027399"/>
    <n v="1268994"/>
    <n v="414026"/>
    <n v="20113"/>
    <n v="117174"/>
    <n v="7866012"/>
    <n v="136532868"/>
    <n v="76665149"/>
    <n v="78083606"/>
    <n v="908715"/>
    <n v="77946438"/>
    <n v="137168"/>
    <n v="1.7566811655701454E-3"/>
    <n v="579374"/>
    <n v="7.3345610391673385E-3"/>
  </r>
  <r>
    <n v="6920243"/>
    <s v="Samaritan North Lincoln Hospital"/>
    <x v="51"/>
    <x v="1"/>
    <b v="1"/>
    <n v="5"/>
    <x v="14"/>
    <n v="1566011"/>
    <n v="0"/>
    <n v="41632"/>
    <n v="15814"/>
    <n v="18927"/>
    <n v="264063"/>
    <n v="175479"/>
    <n v="202331"/>
    <n v="521871"/>
    <n v="13499"/>
    <n v="2819627"/>
    <n v="76796593"/>
    <n v="46160627"/>
    <n v="47794484"/>
    <n v="-36844"/>
    <n v="46589131"/>
    <n v="1205352"/>
    <n v="2.5219479302255883E-2"/>
    <n v="1265252"/>
    <n v="2.6493185174141769E-2"/>
  </r>
  <r>
    <n v="6920325"/>
    <s v="Samaritan Pacific Communities Hospital"/>
    <x v="52"/>
    <x v="1"/>
    <b v="1"/>
    <n v="5"/>
    <x v="14"/>
    <n v="1975789"/>
    <n v="0"/>
    <n v="98558"/>
    <n v="140866"/>
    <n v="27290"/>
    <n v="203509"/>
    <n v="1733544"/>
    <n v="87560"/>
    <n v="17273"/>
    <n v="19633"/>
    <n v="4304022"/>
    <n v="111642272"/>
    <n v="65878364"/>
    <n v="68027692"/>
    <n v="1221146"/>
    <n v="66006599"/>
    <n v="2021093"/>
    <n v="2.9709856980007495E-2"/>
    <n v="2242713"/>
    <n v="3.2386290727362099E-2"/>
  </r>
  <r>
    <n v="6920743"/>
    <s v="Santiam Memorial Hospital"/>
    <x v="53"/>
    <x v="1"/>
    <b v="0"/>
    <n v="5"/>
    <x v="14"/>
    <n v="526565"/>
    <n v="279918"/>
    <n v="0"/>
    <n v="40839"/>
    <n v="0"/>
    <n v="0"/>
    <n v="0"/>
    <n v="18504"/>
    <n v="0"/>
    <n v="0"/>
    <n v="865826"/>
    <n v="48836074"/>
    <n v="29538276"/>
    <n v="29799071"/>
    <n v="1171"/>
    <n v="28409963"/>
    <n v="1389108"/>
    <n v="4.6615815640695647E-2"/>
    <n v="1492751"/>
    <n v="5.0091908649600898E-2"/>
  </r>
  <r>
    <n v="6920070"/>
    <s v="St. Charles Medical Center - Bend"/>
    <x v="55"/>
    <x v="0"/>
    <b v="0"/>
    <n v="5"/>
    <x v="14"/>
    <n v="14746299"/>
    <n v="18431318"/>
    <n v="0"/>
    <n v="502183"/>
    <n v="0"/>
    <n v="348373"/>
    <n v="0"/>
    <n v="1095810"/>
    <n v="31763"/>
    <n v="113162"/>
    <n v="35268908"/>
    <n v="671458348"/>
    <n v="338310960"/>
    <n v="368928724"/>
    <n v="59900"/>
    <n v="347756991"/>
    <n v="21171733"/>
    <n v="5.7387055067037826E-2"/>
    <n v="19218335"/>
    <n v="5.2083814377973887E-2"/>
  </r>
  <r>
    <n v="6920242"/>
    <s v="St. Charles Medical Center - Madras"/>
    <x v="56"/>
    <x v="1"/>
    <b v="1"/>
    <n v="5"/>
    <x v="14"/>
    <n v="567883"/>
    <n v="0"/>
    <n v="0"/>
    <n v="10326"/>
    <n v="0"/>
    <n v="80402"/>
    <n v="0"/>
    <n v="15571"/>
    <n v="15928"/>
    <n v="4096"/>
    <n v="694206"/>
    <n v="41944019"/>
    <n v="22779177"/>
    <n v="24201515"/>
    <n v="221620"/>
    <n v="24921067"/>
    <n v="-719552"/>
    <n v="-2.9731692416776388E-2"/>
    <n v="-674345"/>
    <n v="-2.7610910720511514E-2"/>
  </r>
  <r>
    <n v="6920610"/>
    <s v="St. Charles Medical Center - Prineville"/>
    <x v="57"/>
    <x v="1"/>
    <b v="1"/>
    <n v="5"/>
    <x v="14"/>
    <n v="802400"/>
    <n v="565846"/>
    <n v="0"/>
    <n v="104487"/>
    <n v="0"/>
    <n v="33367"/>
    <n v="0"/>
    <n v="96714"/>
    <n v="10418"/>
    <n v="3335"/>
    <n v="1616567"/>
    <n v="33336689"/>
    <n v="22230175"/>
    <n v="22358169"/>
    <n v="103643"/>
    <n v="21616829"/>
    <n v="741340"/>
    <n v="3.3157455782716373E-2"/>
    <n v="944419"/>
    <n v="4.2045539335829184E-2"/>
  </r>
  <r>
    <n v="6920612"/>
    <s v="St. Charles Medical Center - Redmond"/>
    <x v="58"/>
    <x v="1"/>
    <b v="0"/>
    <n v="5"/>
    <x v="14"/>
    <n v="2632672"/>
    <n v="1795877"/>
    <n v="0"/>
    <n v="17444"/>
    <n v="0"/>
    <n v="50853"/>
    <n v="0"/>
    <n v="143303"/>
    <n v="2504"/>
    <n v="4376"/>
    <n v="4647029"/>
    <n v="90852147"/>
    <n v="53981680"/>
    <n v="60057217"/>
    <n v="1356361"/>
    <n v="58922209"/>
    <n v="1135008"/>
    <n v="1.8898777810500277E-2"/>
    <n v="657393"/>
    <n v="1.0704359221669188E-2"/>
  </r>
  <r>
    <n v="6920270"/>
    <s v="Willamette Valley Medical Center"/>
    <x v="59"/>
    <x v="1"/>
    <b v="0"/>
    <n v="5"/>
    <x v="14"/>
    <n v="267979"/>
    <n v="1182201"/>
    <n v="0"/>
    <n v="108120"/>
    <n v="0"/>
    <n v="0"/>
    <n v="0"/>
    <n v="48003"/>
    <n v="0"/>
    <n v="0"/>
    <n v="1606303"/>
    <n v="260549490"/>
    <n v="98495826"/>
    <n v="98744644"/>
    <n v="5360000"/>
    <n v="67712479"/>
    <n v="31032165"/>
    <n v="0.31426681734758188"/>
    <n v="20360710"/>
    <n v="0.195579267337968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328A604-1C0B-42B0-BB24-B5CBE086A09D}" name="Oregon Hospital Community Benefit PivotTable" cacheId="15" dataOnRows="1" applyNumberFormats="0" applyBorderFormats="0" applyFontFormats="0" applyPatternFormats="0" applyAlignmentFormats="0" applyWidthHeightFormats="1" dataCaption="Values" updatedVersion="8" minRefreshableVersion="3" useAutoFormatting="1" colGrandTotals="0" itemPrintTitles="1" createdVersion="6" indent="0" outline="1" outlineData="1" multipleFieldFilters="0" chartFormat="1">
  <location ref="J3:O65" firstHeaderRow="1" firstDataRow="2" firstDataCol="1" rowPageCount="1" colPageCount="1"/>
  <pivotFields count="30">
    <pivotField subtotalTop="0" showAll="0"/>
    <pivotField subtotalTop="0" showAll="0"/>
    <pivotField axis="axisRow" subtotalTop="0" showAll="0" sortType="ascending">
      <items count="62">
        <item x="33"/>
        <item x="34"/>
        <item x="35"/>
        <item x="29"/>
        <item x="30"/>
        <item x="31"/>
        <item x="6"/>
        <item x="7"/>
        <item x="36"/>
        <item x="8"/>
        <item x="9"/>
        <item x="37"/>
        <item x="10"/>
        <item x="5"/>
        <item x="11"/>
        <item x="12"/>
        <item x="38"/>
        <item x="39"/>
        <item x="13"/>
        <item x="0"/>
        <item x="1"/>
        <item x="2"/>
        <item x="3"/>
        <item x="4"/>
        <item x="14"/>
        <item x="40"/>
        <item x="15"/>
        <item x="16"/>
        <item x="17"/>
        <item x="18"/>
        <item x="19"/>
        <item x="20"/>
        <item x="60"/>
        <item x="21"/>
        <item x="41"/>
        <item x="42"/>
        <item x="43"/>
        <item x="44"/>
        <item x="45"/>
        <item x="46"/>
        <item x="47"/>
        <item x="48"/>
        <item x="22"/>
        <item x="23"/>
        <item x="24"/>
        <item x="25"/>
        <item x="49"/>
        <item x="50"/>
        <item x="51"/>
        <item x="52"/>
        <item x="53"/>
        <item x="54"/>
        <item x="32"/>
        <item x="26"/>
        <item x="27"/>
        <item x="55"/>
        <item x="56"/>
        <item x="57"/>
        <item x="58"/>
        <item x="28"/>
        <item x="59"/>
        <item t="default"/>
      </items>
    </pivotField>
    <pivotField axis="axisPage" subtotalTop="0" showAll="0">
      <items count="4">
        <item x="2"/>
        <item x="1"/>
        <item x="0"/>
        <item t="default"/>
      </items>
    </pivotField>
    <pivotField subtotalTop="0" showAll="0"/>
    <pivotField subtotalTop="0" showAll="0"/>
    <pivotField axis="axisCol" subtotalTop="0" multipleItemSelectionAllowed="1" showAll="0">
      <items count="16">
        <item h="1" x="14"/>
        <item h="1" x="13"/>
        <item h="1" x="12"/>
        <item h="1" x="11"/>
        <item h="1" x="10"/>
        <item h="1" x="9"/>
        <item h="1" x="8"/>
        <item h="1" x="7"/>
        <item h="1" x="6"/>
        <item h="1" x="5"/>
        <item x="4"/>
        <item x="3"/>
        <item x="2"/>
        <item x="1"/>
        <item x="0"/>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dragToRow="0" dragToCol="0" dragToPage="0" showAll="0" defaultSubtotal="0"/>
    <pivotField subtotalTop="0" dragToRow="0" dragToCol="0" dragToPage="0" showAll="0" defaultSubtotal="0"/>
    <pivotField subtotalTop="0" dragToRow="0" dragToCol="0" dragToPage="0" showAll="0" defaultSubtotal="0"/>
  </pivotFields>
  <rowFields count="1">
    <field x="2"/>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t="grand">
      <x/>
    </i>
  </rowItems>
  <colFields count="1">
    <field x="6"/>
  </colFields>
  <colItems count="5">
    <i>
      <x v="10"/>
    </i>
    <i>
      <x v="11"/>
    </i>
    <i>
      <x v="12"/>
    </i>
    <i>
      <x v="13"/>
    </i>
    <i>
      <x v="14"/>
    </i>
  </colItems>
  <pageFields count="1">
    <pageField fld="3" hier="-1"/>
  </pageFields>
  <dataFields count="1">
    <dataField name="Sum of Total Community Benefit" fld="17" baseField="0" baseItem="0"/>
  </dataFields>
  <formats count="18">
    <format dxfId="35">
      <pivotArea outline="0" collapsedLevelsAreSubtotals="1" fieldPosition="0"/>
    </format>
    <format dxfId="34">
      <pivotArea field="6" type="button" dataOnly="0" labelOnly="1" outline="0" axis="axisCol" fieldPosition="0"/>
    </format>
    <format dxfId="33">
      <pivotArea type="topRight" dataOnly="0" labelOnly="1" outline="0" fieldPosition="0"/>
    </format>
    <format dxfId="32">
      <pivotArea dataOnly="0" labelOnly="1" fieldPosition="0">
        <references count="1">
          <reference field="6" count="0"/>
        </references>
      </pivotArea>
    </format>
    <format dxfId="31">
      <pivotArea dataOnly="0" labelOnly="1" grandCol="1" outline="0" fieldPosition="0"/>
    </format>
    <format dxfId="30">
      <pivotArea collapsedLevelsAreSubtotals="1" fieldPosition="0">
        <references count="1">
          <reference field="2" count="8">
            <x v="34"/>
            <x v="35"/>
            <x v="36"/>
            <x v="37"/>
            <x v="38"/>
            <x v="39"/>
            <x v="40"/>
            <x v="41"/>
          </reference>
        </references>
      </pivotArea>
    </format>
    <format dxfId="29">
      <pivotArea dataOnly="0" labelOnly="1" fieldPosition="0">
        <references count="1">
          <reference field="2" count="8">
            <x v="34"/>
            <x v="35"/>
            <x v="36"/>
            <x v="37"/>
            <x v="38"/>
            <x v="39"/>
            <x v="40"/>
            <x v="41"/>
          </reference>
        </references>
      </pivotArea>
    </format>
    <format dxfId="28">
      <pivotArea type="origin" dataOnly="0" labelOnly="1" outline="0" fieldPosition="0"/>
    </format>
    <format dxfId="27">
      <pivotArea field="6" type="button" dataOnly="0" labelOnly="1" outline="0" axis="axisCol" fieldPosition="0"/>
    </format>
    <format dxfId="26">
      <pivotArea type="topRight" dataOnly="0" labelOnly="1" outline="0" fieldPosition="0"/>
    </format>
    <format dxfId="25">
      <pivotArea field="2" type="button" dataOnly="0" labelOnly="1" outline="0" axis="axisRow" fieldPosition="0"/>
    </format>
    <format dxfId="24">
      <pivotArea dataOnly="0" labelOnly="1" fieldPosition="0">
        <references count="1">
          <reference field="6" count="0"/>
        </references>
      </pivotArea>
    </format>
    <format dxfId="23">
      <pivotArea dataOnly="0" labelOnly="1" grandCol="1" outline="0" fieldPosition="0"/>
    </format>
    <format dxfId="22">
      <pivotArea field="2" type="button" dataOnly="0" labelOnly="1" outline="0" axis="axisRow" fieldPosition="0"/>
    </format>
    <format dxfId="21">
      <pivotArea dataOnly="0" labelOnly="1" fieldPosition="0">
        <references count="1">
          <reference field="6" count="0"/>
        </references>
      </pivotArea>
    </format>
    <format dxfId="20">
      <pivotArea dataOnly="0" labelOnly="1" grandCol="1" outline="0" fieldPosition="0"/>
    </format>
    <format dxfId="19">
      <pivotArea dataOnly="0" grandRow="1" axis="axisRow" fieldPosition="0"/>
    </format>
    <format dxfId="18">
      <pivotArea dataOnly="0" grandRow="1" axis="axisRow" fieldPosition="0"/>
    </format>
  </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 Theme">
  <a:themeElements>
    <a:clrScheme name="Accessible HPA">
      <a:dk1>
        <a:srgbClr val="606060"/>
      </a:dk1>
      <a:lt1>
        <a:srgbClr val="FFFFFF"/>
      </a:lt1>
      <a:dk2>
        <a:srgbClr val="949494"/>
      </a:dk2>
      <a:lt2>
        <a:srgbClr val="F2F2F2"/>
      </a:lt2>
      <a:accent1>
        <a:srgbClr val="005595"/>
      </a:accent1>
      <a:accent2>
        <a:srgbClr val="5E7F24"/>
      </a:accent2>
      <a:accent3>
        <a:srgbClr val="D87E1A"/>
      </a:accent3>
      <a:accent4>
        <a:srgbClr val="007FAD"/>
      </a:accent4>
      <a:accent5>
        <a:srgbClr val="A01C3F"/>
      </a:accent5>
      <a:accent6>
        <a:srgbClr val="536D60"/>
      </a:accent6>
      <a:hlink>
        <a:srgbClr val="007FAD"/>
      </a:hlink>
      <a:folHlink>
        <a:srgbClr val="00559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lis.leg.state.or.us/liz/2019R1/Measures/Overview/HB3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14D67-96B9-4BDE-B0AF-FD8468BCEC0A}">
  <dimension ref="A1:D14"/>
  <sheetViews>
    <sheetView workbookViewId="0">
      <selection activeCell="A2" sqref="A2"/>
    </sheetView>
  </sheetViews>
  <sheetFormatPr defaultColWidth="9.140625" defaultRowHeight="15" x14ac:dyDescent="0.25"/>
  <cols>
    <col min="1" max="1" width="15.85546875" style="82" bestFit="1" customWidth="1"/>
    <col min="2" max="2" width="27.85546875" style="82" bestFit="1" customWidth="1"/>
    <col min="3" max="3" width="189.42578125" style="82" bestFit="1" customWidth="1"/>
    <col min="4" max="16384" width="9.140625" style="82"/>
  </cols>
  <sheetData>
    <row r="1" spans="1:4" ht="21" x14ac:dyDescent="0.25">
      <c r="A1" s="84" t="s">
        <v>225</v>
      </c>
      <c r="B1" s="85"/>
      <c r="C1" s="86"/>
    </row>
    <row r="2" spans="1:4" ht="15.75" x14ac:dyDescent="0.25">
      <c r="A2" s="87" t="s">
        <v>185</v>
      </c>
      <c r="B2" s="87" t="s">
        <v>186</v>
      </c>
      <c r="C2" s="87" t="s">
        <v>187</v>
      </c>
    </row>
    <row r="3" spans="1:4" ht="15.75" x14ac:dyDescent="0.25">
      <c r="A3" s="88">
        <v>1</v>
      </c>
      <c r="B3" s="88" t="s">
        <v>188</v>
      </c>
      <c r="C3" s="88" t="s">
        <v>189</v>
      </c>
      <c r="D3" s="92"/>
    </row>
    <row r="4" spans="1:4" ht="15.75" x14ac:dyDescent="0.25">
      <c r="A4" s="88">
        <v>2</v>
      </c>
      <c r="B4" s="88" t="s">
        <v>190</v>
      </c>
      <c r="C4" s="88" t="s">
        <v>191</v>
      </c>
    </row>
    <row r="5" spans="1:4" ht="15.75" x14ac:dyDescent="0.25">
      <c r="A5" s="88">
        <v>3</v>
      </c>
      <c r="B5" s="88" t="s">
        <v>180</v>
      </c>
      <c r="C5" s="89" t="s">
        <v>226</v>
      </c>
    </row>
    <row r="6" spans="1:4" ht="15.75" x14ac:dyDescent="0.25">
      <c r="A6" s="88">
        <v>4</v>
      </c>
      <c r="B6" s="88" t="s">
        <v>173</v>
      </c>
      <c r="C6" s="89" t="s">
        <v>231</v>
      </c>
    </row>
    <row r="7" spans="1:4" ht="15.75" x14ac:dyDescent="0.25">
      <c r="A7" s="88">
        <v>5</v>
      </c>
      <c r="B7" s="88" t="s">
        <v>174</v>
      </c>
      <c r="C7" s="89" t="s">
        <v>230</v>
      </c>
    </row>
    <row r="8" spans="1:4" ht="15.75" x14ac:dyDescent="0.25">
      <c r="A8" s="90"/>
      <c r="B8" s="90"/>
      <c r="C8" s="90"/>
    </row>
    <row r="9" spans="1:4" ht="15.75" x14ac:dyDescent="0.25">
      <c r="A9" s="91"/>
      <c r="B9" s="91"/>
      <c r="C9" s="91"/>
      <c r="D9" s="92"/>
    </row>
    <row r="10" spans="1:4" ht="15.75" x14ac:dyDescent="0.25">
      <c r="A10" s="86" t="s">
        <v>192</v>
      </c>
      <c r="B10" s="88" t="s">
        <v>193</v>
      </c>
      <c r="C10" s="88"/>
    </row>
    <row r="11" spans="1:4" ht="15.75" x14ac:dyDescent="0.25">
      <c r="A11" s="88"/>
      <c r="B11" s="88" t="s">
        <v>194</v>
      </c>
      <c r="C11" s="88"/>
    </row>
    <row r="12" spans="1:4" ht="15.75" x14ac:dyDescent="0.25">
      <c r="A12" s="88"/>
      <c r="B12" s="88"/>
      <c r="C12" s="88"/>
    </row>
    <row r="13" spans="1:4" ht="15.75" x14ac:dyDescent="0.25">
      <c r="A13" s="88"/>
      <c r="B13" s="88" t="s">
        <v>195</v>
      </c>
      <c r="C13" s="88"/>
    </row>
    <row r="14" spans="1:4" ht="15.75" x14ac:dyDescent="0.25">
      <c r="A14" s="88"/>
      <c r="B14" s="88" t="s">
        <v>196</v>
      </c>
      <c r="C14" s="8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6560B-6F2D-4C43-B562-15693158CBD4}">
  <sheetPr>
    <tabColor theme="9" tint="0.59999389629810485"/>
  </sheetPr>
  <dimension ref="B1:Q1443"/>
  <sheetViews>
    <sheetView showGridLines="0" tabSelected="1" topLeftCell="B1" zoomScaleNormal="100" workbookViewId="0">
      <selection activeCell="J4" sqref="J4"/>
    </sheetView>
  </sheetViews>
  <sheetFormatPr defaultRowHeight="15" x14ac:dyDescent="0.25"/>
  <cols>
    <col min="10" max="10" width="32.28515625" bestFit="1" customWidth="1"/>
    <col min="11" max="11" width="16.28515625" style="5" bestFit="1" customWidth="1"/>
    <col min="12" max="15" width="11" style="5" bestFit="1" customWidth="1"/>
    <col min="16" max="16" width="10.85546875" style="5" bestFit="1" customWidth="1"/>
    <col min="17" max="17" width="11.28515625" bestFit="1" customWidth="1"/>
    <col min="18" max="18" width="12.140625" customWidth="1"/>
    <col min="19" max="19" width="10.85546875" customWidth="1"/>
    <col min="20" max="20" width="12" bestFit="1" customWidth="1"/>
  </cols>
  <sheetData>
    <row r="1" spans="2:16" x14ac:dyDescent="0.25">
      <c r="J1" s="70" t="s">
        <v>150</v>
      </c>
      <c r="K1" t="s">
        <v>220</v>
      </c>
    </row>
    <row r="2" spans="2:16" x14ac:dyDescent="0.25">
      <c r="B2" s="14"/>
      <c r="C2" s="14"/>
      <c r="D2" s="14"/>
      <c r="E2" s="14"/>
      <c r="F2" s="14"/>
      <c r="G2" s="14"/>
    </row>
    <row r="3" spans="2:16" x14ac:dyDescent="0.25">
      <c r="B3" s="14"/>
      <c r="C3" s="14"/>
      <c r="D3" s="14"/>
      <c r="E3" s="14"/>
      <c r="F3" s="14"/>
      <c r="G3" s="14"/>
      <c r="J3" s="8" t="s">
        <v>236</v>
      </c>
      <c r="K3" s="9" t="s">
        <v>179</v>
      </c>
      <c r="L3" s="9"/>
      <c r="M3" s="9"/>
      <c r="N3" s="9"/>
      <c r="O3" s="9"/>
      <c r="P3"/>
    </row>
    <row r="4" spans="2:16" x14ac:dyDescent="0.25">
      <c r="J4" s="12" t="s">
        <v>178</v>
      </c>
      <c r="K4" s="11">
        <v>2020</v>
      </c>
      <c r="L4" s="11">
        <v>2021</v>
      </c>
      <c r="M4" s="11">
        <v>2022</v>
      </c>
      <c r="N4" s="11">
        <v>2023</v>
      </c>
      <c r="O4" s="11">
        <v>2024</v>
      </c>
      <c r="P4"/>
    </row>
    <row r="5" spans="2:16" x14ac:dyDescent="0.25">
      <c r="J5" s="1" t="s">
        <v>202</v>
      </c>
      <c r="K5" s="5">
        <v>8523008</v>
      </c>
      <c r="L5" s="5">
        <v>15690331.48965707</v>
      </c>
      <c r="M5" s="5">
        <v>19822855</v>
      </c>
      <c r="N5" s="5">
        <v>19286804.684919272</v>
      </c>
      <c r="O5" s="5">
        <v>15865960.660470201</v>
      </c>
      <c r="P5"/>
    </row>
    <row r="6" spans="2:16" x14ac:dyDescent="0.25">
      <c r="J6" s="1" t="s">
        <v>204</v>
      </c>
      <c r="K6" s="5">
        <v>25454103</v>
      </c>
      <c r="L6" s="5">
        <v>24641564</v>
      </c>
      <c r="M6" s="5">
        <v>24600152.662583396</v>
      </c>
      <c r="N6" s="5">
        <v>25052390.698369771</v>
      </c>
      <c r="O6" s="5">
        <v>32305997.925759129</v>
      </c>
      <c r="P6"/>
    </row>
    <row r="7" spans="2:16" x14ac:dyDescent="0.25">
      <c r="J7" s="1" t="s">
        <v>206</v>
      </c>
      <c r="K7" s="5">
        <v>4105893</v>
      </c>
      <c r="L7" s="5">
        <v>3075414</v>
      </c>
      <c r="M7" s="5">
        <v>9374631</v>
      </c>
      <c r="N7" s="5">
        <v>6244776.3113035094</v>
      </c>
      <c r="O7" s="5">
        <v>7280758.5339753097</v>
      </c>
      <c r="P7"/>
    </row>
    <row r="8" spans="2:16" x14ac:dyDescent="0.25">
      <c r="J8" s="1" t="s">
        <v>64</v>
      </c>
      <c r="K8" s="5">
        <v>3119579</v>
      </c>
      <c r="L8" s="5">
        <v>2277868.1782153705</v>
      </c>
      <c r="M8" s="5">
        <v>3513145.7165414589</v>
      </c>
      <c r="N8" s="5">
        <v>1817629.9222791949</v>
      </c>
      <c r="O8" s="5">
        <v>2549747.299724102</v>
      </c>
      <c r="P8"/>
    </row>
    <row r="9" spans="2:16" x14ac:dyDescent="0.25">
      <c r="J9" s="1" t="s">
        <v>15</v>
      </c>
      <c r="K9" s="5">
        <v>68261097</v>
      </c>
      <c r="L9" s="5">
        <v>71203661.686777189</v>
      </c>
      <c r="M9" s="5">
        <v>110865167.8212968</v>
      </c>
      <c r="N9" s="5">
        <v>64502979.076699033</v>
      </c>
      <c r="O9" s="5">
        <v>62208996.72872711</v>
      </c>
      <c r="P9"/>
    </row>
    <row r="10" spans="2:16" x14ac:dyDescent="0.25">
      <c r="J10" s="1" t="s">
        <v>18</v>
      </c>
      <c r="K10" s="5">
        <v>27848032</v>
      </c>
      <c r="L10" s="5">
        <v>25586565.468273368</v>
      </c>
      <c r="M10" s="5">
        <v>46666733.266543701</v>
      </c>
      <c r="N10" s="5">
        <v>22511600.244286742</v>
      </c>
      <c r="O10" s="5">
        <v>26481253.691390239</v>
      </c>
      <c r="P10"/>
    </row>
    <row r="11" spans="2:16" x14ac:dyDescent="0.25">
      <c r="J11" s="1" t="s">
        <v>21</v>
      </c>
      <c r="K11" s="5">
        <v>28440971</v>
      </c>
      <c r="L11" s="5">
        <v>35995361.571033046</v>
      </c>
      <c r="M11" s="5">
        <v>44466477.109512813</v>
      </c>
      <c r="N11" s="5">
        <v>35883309.580196671</v>
      </c>
      <c r="O11" s="5">
        <v>32702028.561307762</v>
      </c>
      <c r="P11"/>
    </row>
    <row r="12" spans="2:16" x14ac:dyDescent="0.25">
      <c r="J12" s="1" t="s">
        <v>109</v>
      </c>
      <c r="K12" s="5">
        <v>1515866</v>
      </c>
      <c r="L12" s="5">
        <v>1590146.6889107821</v>
      </c>
      <c r="M12" s="5">
        <v>3277386.5615515723</v>
      </c>
      <c r="N12" s="5">
        <v>3305738.759694431</v>
      </c>
      <c r="O12" s="5">
        <v>4122822.2368274149</v>
      </c>
      <c r="P12"/>
    </row>
    <row r="13" spans="2:16" x14ac:dyDescent="0.25">
      <c r="J13" s="1" t="s">
        <v>68</v>
      </c>
      <c r="K13" s="5">
        <v>7325709</v>
      </c>
      <c r="L13" s="5">
        <v>6629786.7502875663</v>
      </c>
      <c r="M13" s="5">
        <v>9707238</v>
      </c>
      <c r="N13" s="5">
        <v>8930240.6228848994</v>
      </c>
      <c r="O13" s="5">
        <v>9026693.2698990293</v>
      </c>
      <c r="P13"/>
    </row>
    <row r="14" spans="2:16" x14ac:dyDescent="0.25">
      <c r="J14" s="1" t="s">
        <v>71</v>
      </c>
      <c r="K14" s="5">
        <v>2159404</v>
      </c>
      <c r="L14" s="5">
        <v>4139292.6674891608</v>
      </c>
      <c r="M14" s="5">
        <v>2406976.5070454776</v>
      </c>
      <c r="N14" s="5">
        <v>2321093.7369751045</v>
      </c>
      <c r="O14" s="5">
        <v>3379104.8042808762</v>
      </c>
      <c r="P14"/>
    </row>
    <row r="15" spans="2:16" x14ac:dyDescent="0.25">
      <c r="J15" s="1" t="s">
        <v>112</v>
      </c>
      <c r="K15" s="5">
        <v>739763</v>
      </c>
      <c r="L15" s="5">
        <v>459563.79268958303</v>
      </c>
      <c r="M15" s="5">
        <v>481688.35220224957</v>
      </c>
      <c r="N15" s="5">
        <v>6355752.9775868095</v>
      </c>
      <c r="O15" s="5">
        <v>11357963.557504866</v>
      </c>
      <c r="P15"/>
    </row>
    <row r="16" spans="2:16" x14ac:dyDescent="0.25">
      <c r="J16" s="1" t="s">
        <v>24</v>
      </c>
      <c r="K16" s="5">
        <v>72256311</v>
      </c>
      <c r="L16" s="5">
        <v>76702406.998719826</v>
      </c>
      <c r="M16" s="5">
        <v>74373729</v>
      </c>
      <c r="N16" s="5">
        <v>80485685.157765865</v>
      </c>
      <c r="O16" s="5">
        <v>88772856.7200239</v>
      </c>
      <c r="P16"/>
    </row>
    <row r="17" spans="10:16" x14ac:dyDescent="0.25">
      <c r="J17" s="1" t="s">
        <v>115</v>
      </c>
      <c r="K17" s="5">
        <v>24631980</v>
      </c>
      <c r="L17" s="5">
        <v>31105015.504824463</v>
      </c>
      <c r="M17" s="5">
        <v>40966157.761962004</v>
      </c>
      <c r="N17" s="5">
        <v>45016769.250332847</v>
      </c>
      <c r="O17" s="5">
        <v>55525990.406126246</v>
      </c>
      <c r="P17"/>
    </row>
    <row r="18" spans="10:16" x14ac:dyDescent="0.25">
      <c r="J18" s="1" t="s">
        <v>118</v>
      </c>
      <c r="K18" s="5">
        <v>5547964</v>
      </c>
      <c r="L18" s="5">
        <v>4796936</v>
      </c>
      <c r="M18" s="5">
        <v>7286936</v>
      </c>
      <c r="N18" s="5">
        <v>5513843.6919332445</v>
      </c>
      <c r="O18" s="5">
        <v>5635289.4847521745</v>
      </c>
      <c r="P18"/>
    </row>
    <row r="19" spans="10:16" x14ac:dyDescent="0.25">
      <c r="J19" s="1" t="s">
        <v>121</v>
      </c>
      <c r="K19" s="5">
        <v>2907888</v>
      </c>
      <c r="L19" s="5">
        <v>3283534.1994081796</v>
      </c>
      <c r="M19" s="5">
        <v>3411876</v>
      </c>
      <c r="N19" s="5">
        <v>3344524.3450366152</v>
      </c>
      <c r="O19" s="5">
        <v>3248671.2367592128</v>
      </c>
      <c r="P19"/>
    </row>
    <row r="20" spans="10:16" x14ac:dyDescent="0.25">
      <c r="J20" s="1" t="s">
        <v>177</v>
      </c>
      <c r="K20" s="5">
        <v>21693836</v>
      </c>
      <c r="L20" s="5">
        <v>22053664.303283777</v>
      </c>
      <c r="M20" s="5">
        <v>21328966.818269562</v>
      </c>
      <c r="N20" s="5">
        <v>28657159.647462469</v>
      </c>
      <c r="O20" s="5">
        <v>30305033.342078909</v>
      </c>
      <c r="P20"/>
    </row>
    <row r="21" spans="10:16" x14ac:dyDescent="0.25">
      <c r="J21" s="1" t="s">
        <v>27</v>
      </c>
      <c r="K21" s="5">
        <v>52836595</v>
      </c>
      <c r="L21" s="5">
        <v>44153378.299999997</v>
      </c>
      <c r="M21" s="5">
        <v>38441830</v>
      </c>
      <c r="N21" s="5">
        <v>40713145.79999999</v>
      </c>
      <c r="O21" s="5">
        <v>71046284.47577621</v>
      </c>
      <c r="P21"/>
    </row>
    <row r="22" spans="10:16" x14ac:dyDescent="0.25">
      <c r="J22" s="1" t="s">
        <v>30</v>
      </c>
      <c r="K22" s="5">
        <v>18461807</v>
      </c>
      <c r="L22" s="5">
        <v>17322945.199999999</v>
      </c>
      <c r="M22" s="5">
        <v>15153136</v>
      </c>
      <c r="N22" s="5">
        <v>15909480.699999988</v>
      </c>
      <c r="O22" s="5">
        <v>28775863.129535325</v>
      </c>
      <c r="P22"/>
    </row>
    <row r="23" spans="10:16" x14ac:dyDescent="0.25">
      <c r="J23" s="1" t="s">
        <v>124</v>
      </c>
      <c r="K23" s="5">
        <v>3892769</v>
      </c>
      <c r="L23" s="5">
        <v>6397842.4065686259</v>
      </c>
      <c r="M23" s="5">
        <v>9662708.6803788617</v>
      </c>
      <c r="N23" s="5">
        <v>6491590.576946822</v>
      </c>
      <c r="O23" s="5">
        <v>2327918.63</v>
      </c>
      <c r="P23"/>
    </row>
    <row r="24" spans="10:16" x14ac:dyDescent="0.25">
      <c r="J24" s="1" t="s">
        <v>33</v>
      </c>
      <c r="K24" s="5">
        <v>175139285</v>
      </c>
      <c r="L24" s="5">
        <v>191057388</v>
      </c>
      <c r="M24" s="5">
        <v>230711471</v>
      </c>
      <c r="N24" s="5">
        <v>241872353.24671638</v>
      </c>
      <c r="O24" s="5">
        <v>218300502.78262332</v>
      </c>
      <c r="P24"/>
    </row>
    <row r="25" spans="10:16" x14ac:dyDescent="0.25">
      <c r="J25" s="1" t="s">
        <v>34</v>
      </c>
      <c r="K25" s="5">
        <v>22775191</v>
      </c>
      <c r="L25" s="5">
        <v>40406445</v>
      </c>
      <c r="M25" s="5">
        <v>40756786</v>
      </c>
      <c r="N25" s="5">
        <v>45623071.547933355</v>
      </c>
      <c r="O25" s="5">
        <v>45620818.97884585</v>
      </c>
      <c r="P25"/>
    </row>
    <row r="26" spans="10:16" x14ac:dyDescent="0.25">
      <c r="J26" s="1" t="s">
        <v>36</v>
      </c>
      <c r="K26" s="5">
        <v>6386910</v>
      </c>
      <c r="L26" s="5">
        <v>13434679</v>
      </c>
      <c r="M26" s="5">
        <v>16691346</v>
      </c>
      <c r="N26" s="5">
        <v>14985323.319165751</v>
      </c>
      <c r="O26" s="5">
        <v>16263323.72474874</v>
      </c>
      <c r="P26"/>
    </row>
    <row r="27" spans="10:16" x14ac:dyDescent="0.25">
      <c r="J27" s="1" t="s">
        <v>216</v>
      </c>
      <c r="K27" s="5">
        <v>15265585</v>
      </c>
      <c r="L27" s="5">
        <v>23164643</v>
      </c>
      <c r="M27" s="5">
        <v>21666602</v>
      </c>
      <c r="N27" s="5">
        <v>29359325.1006427</v>
      </c>
      <c r="O27" s="5">
        <v>32465161.017352555</v>
      </c>
      <c r="P27"/>
    </row>
    <row r="28" spans="10:16" x14ac:dyDescent="0.25">
      <c r="J28" s="1" t="s">
        <v>73</v>
      </c>
      <c r="K28" s="5">
        <v>27159384</v>
      </c>
      <c r="L28" s="5">
        <v>12872457</v>
      </c>
      <c r="M28" s="5">
        <v>13691568</v>
      </c>
      <c r="N28" s="5">
        <v>18924699.984487239</v>
      </c>
      <c r="O28" s="5">
        <v>17879011.600099571</v>
      </c>
      <c r="P28"/>
    </row>
    <row r="29" spans="10:16" x14ac:dyDescent="0.25">
      <c r="J29" s="1" t="s">
        <v>75</v>
      </c>
      <c r="K29" s="5">
        <v>1287141</v>
      </c>
      <c r="L29" s="5">
        <v>5468653.1985160643</v>
      </c>
      <c r="M29" s="5">
        <v>8200104</v>
      </c>
      <c r="N29" s="5">
        <v>8023704.0587592963</v>
      </c>
      <c r="O29" s="5">
        <v>6424983.8341106568</v>
      </c>
      <c r="P29"/>
    </row>
    <row r="30" spans="10:16" x14ac:dyDescent="0.25">
      <c r="J30" s="1" t="s">
        <v>39</v>
      </c>
      <c r="K30" s="5">
        <v>26502209</v>
      </c>
      <c r="L30" s="5">
        <v>36961112.964916483</v>
      </c>
      <c r="M30" s="5">
        <v>42916160</v>
      </c>
      <c r="N30" s="5">
        <v>37154698.687972151</v>
      </c>
      <c r="O30" s="5">
        <v>40316617.426024079</v>
      </c>
      <c r="P30"/>
    </row>
    <row r="31" spans="10:16" x14ac:dyDescent="0.25">
      <c r="J31" s="1" t="s">
        <v>42</v>
      </c>
      <c r="K31" s="5">
        <v>14860795</v>
      </c>
      <c r="L31" s="5">
        <v>20550172.666831952</v>
      </c>
      <c r="M31" s="5">
        <v>17948810.014150985</v>
      </c>
      <c r="N31" s="5">
        <v>19061897.097702973</v>
      </c>
      <c r="O31" s="5">
        <v>23709469.864999998</v>
      </c>
      <c r="P31"/>
    </row>
    <row r="32" spans="10:16" x14ac:dyDescent="0.25">
      <c r="J32" s="1" t="s">
        <v>44</v>
      </c>
      <c r="K32" s="5">
        <v>339022016</v>
      </c>
      <c r="L32" s="5">
        <v>296576739.87606227</v>
      </c>
      <c r="M32" s="5">
        <v>417394715</v>
      </c>
      <c r="N32" s="5">
        <v>323614266.61000001</v>
      </c>
      <c r="O32" s="5">
        <v>441483069.57999998</v>
      </c>
      <c r="P32"/>
    </row>
    <row r="33" spans="10:17" x14ac:dyDescent="0.25">
      <c r="J33" s="1" t="s">
        <v>77</v>
      </c>
      <c r="K33" s="5">
        <v>1435981</v>
      </c>
      <c r="L33" s="5">
        <v>837413.22476222855</v>
      </c>
      <c r="M33" s="5">
        <v>1001221.0017379201</v>
      </c>
      <c r="N33" s="5">
        <v>4417079.4171828069</v>
      </c>
      <c r="O33" s="5">
        <v>2324113.2971327798</v>
      </c>
      <c r="P33"/>
    </row>
    <row r="34" spans="10:17" x14ac:dyDescent="0.25">
      <c r="J34" s="1" t="s">
        <v>79</v>
      </c>
      <c r="K34" s="5">
        <v>2595478</v>
      </c>
      <c r="L34" s="5">
        <v>1786203.6262457995</v>
      </c>
      <c r="M34" s="5">
        <v>6693766.1336302506</v>
      </c>
      <c r="N34" s="5">
        <v>8021310.0591791896</v>
      </c>
      <c r="O34" s="5">
        <v>6699907.8986866102</v>
      </c>
      <c r="P34"/>
    </row>
    <row r="35" spans="10:17" x14ac:dyDescent="0.25">
      <c r="J35" s="1" t="s">
        <v>157</v>
      </c>
      <c r="K35" s="5">
        <v>81882482</v>
      </c>
      <c r="L35" s="5">
        <v>93132217.989208713</v>
      </c>
      <c r="M35" s="5">
        <v>102369766.45294727</v>
      </c>
      <c r="N35" s="5">
        <v>73305730.120788515</v>
      </c>
      <c r="O35" s="5">
        <v>95358312.56552878</v>
      </c>
      <c r="P35"/>
    </row>
    <row r="36" spans="10:17" x14ac:dyDescent="0.25">
      <c r="J36" s="1" t="s">
        <v>208</v>
      </c>
      <c r="K36" s="5">
        <v>17288391</v>
      </c>
      <c r="L36" s="5">
        <v>20870654.577777646</v>
      </c>
      <c r="M36" s="5">
        <v>46813382.247660406</v>
      </c>
      <c r="N36" s="5">
        <v>39713845.569509871</v>
      </c>
      <c r="O36" s="5">
        <v>19568356.554289069</v>
      </c>
      <c r="P36"/>
    </row>
    <row r="37" spans="10:17" x14ac:dyDescent="0.25">
      <c r="J37" s="1" t="s">
        <v>160</v>
      </c>
      <c r="K37" s="5">
        <v>1229051</v>
      </c>
      <c r="L37" s="5">
        <v>1576940.8793595191</v>
      </c>
      <c r="M37" s="5">
        <v>2796741</v>
      </c>
      <c r="N37" s="5">
        <v>3518039.5832033204</v>
      </c>
      <c r="O37" s="5">
        <v>4207552.8729644353</v>
      </c>
      <c r="P37"/>
    </row>
    <row r="38" spans="10:17" s="3" customFormat="1" x14ac:dyDescent="0.25">
      <c r="J38" s="6" t="s">
        <v>81</v>
      </c>
      <c r="K38" s="7">
        <v>8512517.8749057669</v>
      </c>
      <c r="L38" s="7">
        <v>8785868.8173409775</v>
      </c>
      <c r="M38" s="7">
        <v>8919888</v>
      </c>
      <c r="N38" s="7">
        <v>6004128.6669555614</v>
      </c>
      <c r="O38" s="7">
        <v>6681371.61450681</v>
      </c>
      <c r="P38"/>
      <c r="Q38"/>
    </row>
    <row r="39" spans="10:17" s="3" customFormat="1" x14ac:dyDescent="0.25">
      <c r="J39" s="6" t="s">
        <v>47</v>
      </c>
      <c r="K39" s="7">
        <v>28126581.672441617</v>
      </c>
      <c r="L39" s="7">
        <v>31955082.093347285</v>
      </c>
      <c r="M39" s="7">
        <v>36005800</v>
      </c>
      <c r="N39" s="7">
        <v>33163326.558179483</v>
      </c>
      <c r="O39" s="7">
        <v>38520022.359228134</v>
      </c>
      <c r="P39"/>
      <c r="Q39"/>
    </row>
    <row r="40" spans="10:17" s="3" customFormat="1" x14ac:dyDescent="0.25">
      <c r="J40" s="6" t="s">
        <v>49</v>
      </c>
      <c r="K40" s="7">
        <v>23780685.868175186</v>
      </c>
      <c r="L40" s="7">
        <v>23262975.293280609</v>
      </c>
      <c r="M40" s="7">
        <v>19455625</v>
      </c>
      <c r="N40" s="7">
        <v>22110421.872113217</v>
      </c>
      <c r="O40" s="7">
        <v>26726914.371823788</v>
      </c>
      <c r="P40"/>
      <c r="Q40"/>
    </row>
    <row r="41" spans="10:17" s="3" customFormat="1" x14ac:dyDescent="0.25">
      <c r="J41" s="6" t="s">
        <v>84</v>
      </c>
      <c r="K41" s="7">
        <v>10010672.884547267</v>
      </c>
      <c r="L41" s="7">
        <v>8296535.520770316</v>
      </c>
      <c r="M41" s="7">
        <v>7671427</v>
      </c>
      <c r="N41" s="7">
        <v>5825305.9876487097</v>
      </c>
      <c r="O41" s="7">
        <v>6972442.1117966874</v>
      </c>
      <c r="P41"/>
      <c r="Q41"/>
    </row>
    <row r="42" spans="10:17" s="3" customFormat="1" x14ac:dyDescent="0.25">
      <c r="J42" s="6" t="s">
        <v>51</v>
      </c>
      <c r="K42" s="7">
        <v>105369602.07267517</v>
      </c>
      <c r="L42" s="7">
        <v>115951240.50522448</v>
      </c>
      <c r="M42" s="7">
        <v>115400421</v>
      </c>
      <c r="N42" s="7">
        <v>114474858.36348014</v>
      </c>
      <c r="O42" s="7">
        <v>114136882.08151591</v>
      </c>
      <c r="P42"/>
      <c r="Q42"/>
    </row>
    <row r="43" spans="10:17" s="3" customFormat="1" x14ac:dyDescent="0.25">
      <c r="J43" s="6" t="s">
        <v>87</v>
      </c>
      <c r="K43" s="7">
        <v>7969012.1399637619</v>
      </c>
      <c r="L43" s="7">
        <v>7034101.6861854009</v>
      </c>
      <c r="M43" s="7">
        <v>5272270</v>
      </c>
      <c r="N43" s="7">
        <v>5359013.3079573056</v>
      </c>
      <c r="O43" s="7">
        <v>6445215.6434579222</v>
      </c>
      <c r="P43"/>
      <c r="Q43"/>
    </row>
    <row r="44" spans="10:17" s="3" customFormat="1" x14ac:dyDescent="0.25">
      <c r="J44" s="6" t="s">
        <v>162</v>
      </c>
      <c r="K44" s="7">
        <v>103517477.64553496</v>
      </c>
      <c r="L44" s="7">
        <v>106963409.68749245</v>
      </c>
      <c r="M44" s="7">
        <v>111561485</v>
      </c>
      <c r="N44" s="7">
        <v>99577816.71868372</v>
      </c>
      <c r="O44" s="7">
        <v>111141059.80812785</v>
      </c>
      <c r="P44"/>
      <c r="Q44"/>
    </row>
    <row r="45" spans="10:17" s="3" customFormat="1" x14ac:dyDescent="0.25">
      <c r="J45" s="6" t="s">
        <v>52</v>
      </c>
      <c r="K45" s="7">
        <v>20436097.841756277</v>
      </c>
      <c r="L45" s="7">
        <v>20123636.72500778</v>
      </c>
      <c r="M45" s="7">
        <v>22001208</v>
      </c>
      <c r="N45" s="7">
        <v>19268193.106974252</v>
      </c>
      <c r="O45" s="7">
        <v>21377138.816362806</v>
      </c>
      <c r="P45"/>
      <c r="Q45"/>
    </row>
    <row r="46" spans="10:17" x14ac:dyDescent="0.25">
      <c r="J46" s="1" t="s">
        <v>213</v>
      </c>
      <c r="K46" s="5">
        <v>2363719.4048492932</v>
      </c>
      <c r="L46" s="5">
        <v>1118747.7607386934</v>
      </c>
      <c r="M46" s="5">
        <v>1851225.5844428893</v>
      </c>
      <c r="N46" s="5">
        <v>2934464.3690792029</v>
      </c>
      <c r="O46" s="5">
        <v>3560890.4171653967</v>
      </c>
      <c r="P46"/>
    </row>
    <row r="47" spans="10:17" x14ac:dyDescent="0.25">
      <c r="J47" s="1" t="s">
        <v>215</v>
      </c>
      <c r="K47" s="5">
        <v>4571796</v>
      </c>
      <c r="L47" s="5">
        <v>4468053.4191917051</v>
      </c>
      <c r="M47" s="5">
        <v>4998864.7918177973</v>
      </c>
      <c r="N47" s="5">
        <v>5693816.3225258403</v>
      </c>
      <c r="O47" s="5">
        <v>5917614.2269763388</v>
      </c>
      <c r="P47"/>
    </row>
    <row r="48" spans="10:17" x14ac:dyDescent="0.25">
      <c r="J48" s="1" t="s">
        <v>102</v>
      </c>
      <c r="K48" s="5">
        <v>2896805</v>
      </c>
      <c r="L48" s="5">
        <v>4821944.195712097</v>
      </c>
      <c r="M48" s="5">
        <v>5558265.9095583418</v>
      </c>
      <c r="N48" s="5">
        <v>3792268.2998117702</v>
      </c>
      <c r="O48" s="5">
        <v>1923616.0696503399</v>
      </c>
      <c r="P48"/>
    </row>
    <row r="49" spans="10:16" x14ac:dyDescent="0.25">
      <c r="J49" s="1" t="s">
        <v>54</v>
      </c>
      <c r="K49" s="5">
        <v>99595570</v>
      </c>
      <c r="L49" s="5">
        <v>128975860.77829508</v>
      </c>
      <c r="M49" s="5">
        <v>136002359.74287692</v>
      </c>
      <c r="N49" s="5">
        <v>136954445.59327126</v>
      </c>
      <c r="O49" s="5">
        <v>160225592.19474673</v>
      </c>
      <c r="P49"/>
    </row>
    <row r="50" spans="10:16" x14ac:dyDescent="0.25">
      <c r="J50" s="1" t="s">
        <v>57</v>
      </c>
      <c r="K50" s="5">
        <v>28309267</v>
      </c>
      <c r="L50" s="5">
        <v>30815275.408573546</v>
      </c>
      <c r="M50" s="5">
        <v>31046226</v>
      </c>
      <c r="N50" s="5">
        <v>30978920.184208281</v>
      </c>
      <c r="O50" s="5">
        <v>39324985.234320328</v>
      </c>
      <c r="P50"/>
    </row>
    <row r="51" spans="10:16" x14ac:dyDescent="0.25">
      <c r="J51" s="1" t="s">
        <v>89</v>
      </c>
      <c r="K51" s="5">
        <v>10919711</v>
      </c>
      <c r="L51" s="5">
        <v>9959684.5377489626</v>
      </c>
      <c r="M51" s="5">
        <v>8281159</v>
      </c>
      <c r="N51" s="5">
        <v>10630930.216701699</v>
      </c>
      <c r="O51" s="5">
        <v>14073767.87566074</v>
      </c>
      <c r="P51"/>
    </row>
    <row r="52" spans="10:16" x14ac:dyDescent="0.25">
      <c r="J52" s="1" t="s">
        <v>91</v>
      </c>
      <c r="K52" s="5">
        <v>9730541</v>
      </c>
      <c r="L52" s="5">
        <v>7539621.3077189941</v>
      </c>
      <c r="M52" s="5">
        <v>6599239</v>
      </c>
      <c r="N52" s="5">
        <v>8304224.1095801182</v>
      </c>
      <c r="O52" s="5">
        <v>9057943.1144471709</v>
      </c>
      <c r="P52"/>
    </row>
    <row r="53" spans="10:16" x14ac:dyDescent="0.25">
      <c r="J53" s="1" t="s">
        <v>94</v>
      </c>
      <c r="K53" s="5">
        <v>10490833</v>
      </c>
      <c r="L53" s="5">
        <v>8504071.88335515</v>
      </c>
      <c r="M53" s="5">
        <v>7355924</v>
      </c>
      <c r="N53" s="5">
        <v>8045335.5578230703</v>
      </c>
      <c r="O53" s="5">
        <v>8292935.4091951884</v>
      </c>
      <c r="P53"/>
    </row>
    <row r="54" spans="10:16" x14ac:dyDescent="0.25">
      <c r="J54" s="1" t="s">
        <v>96</v>
      </c>
      <c r="K54" s="5">
        <v>3939857</v>
      </c>
      <c r="L54" s="5">
        <v>2040064.6607381341</v>
      </c>
      <c r="M54" s="5">
        <v>5880014</v>
      </c>
      <c r="N54" s="5">
        <v>8095573.2570887068</v>
      </c>
      <c r="O54" s="5">
        <v>3541211.7037023753</v>
      </c>
      <c r="P54"/>
    </row>
    <row r="55" spans="10:16" x14ac:dyDescent="0.25">
      <c r="J55" s="1" t="s">
        <v>211</v>
      </c>
      <c r="K55" s="5">
        <v>13121242</v>
      </c>
      <c r="L55" s="5">
        <v>14593021.209953133</v>
      </c>
      <c r="M55" s="5">
        <v>15380036</v>
      </c>
      <c r="N55" s="5">
        <v>11931533.963018715</v>
      </c>
      <c r="O55" s="5">
        <v>11711945.024016291</v>
      </c>
      <c r="P55"/>
    </row>
    <row r="56" spans="10:16" x14ac:dyDescent="0.25">
      <c r="J56" s="1" t="s">
        <v>60</v>
      </c>
      <c r="K56" s="5">
        <v>28220381</v>
      </c>
      <c r="L56" s="5">
        <v>29290793.257386979</v>
      </c>
      <c r="M56" s="5">
        <v>29976963.536717068</v>
      </c>
      <c r="N56" s="5">
        <v>31233951.80294244</v>
      </c>
      <c r="O56" s="5">
        <v>35536492.244803481</v>
      </c>
      <c r="P56"/>
    </row>
    <row r="57" spans="10:16" x14ac:dyDescent="0.25">
      <c r="J57" s="1" t="s">
        <v>98</v>
      </c>
      <c r="K57" s="5">
        <v>2038941</v>
      </c>
      <c r="L57" s="5">
        <v>2311211.6958042984</v>
      </c>
      <c r="M57" s="5">
        <v>1834603.9096709101</v>
      </c>
      <c r="N57" s="5">
        <v>4004657.7494920623</v>
      </c>
      <c r="O57" s="5">
        <v>2069895.6078816778</v>
      </c>
      <c r="P57"/>
    </row>
    <row r="58" spans="10:16" x14ac:dyDescent="0.25">
      <c r="J58" s="1" t="s">
        <v>165</v>
      </c>
      <c r="K58" s="5">
        <v>2336740</v>
      </c>
      <c r="L58" s="5">
        <v>2765013</v>
      </c>
      <c r="M58" s="5">
        <v>2355514</v>
      </c>
      <c r="N58" s="5">
        <v>2622389.6418999899</v>
      </c>
      <c r="O58" s="5">
        <v>4345308.4461000003</v>
      </c>
      <c r="P58"/>
    </row>
    <row r="59" spans="10:16" x14ac:dyDescent="0.25">
      <c r="J59" s="1" t="s">
        <v>175</v>
      </c>
      <c r="K59" s="5">
        <v>83527837</v>
      </c>
      <c r="L59" s="5">
        <v>97760494.967400014</v>
      </c>
      <c r="M59" s="5">
        <v>101890449</v>
      </c>
      <c r="N59" s="5">
        <v>102399972.02875361</v>
      </c>
      <c r="O59" s="5">
        <v>122679206.11655</v>
      </c>
      <c r="P59"/>
    </row>
    <row r="60" spans="10:16" x14ac:dyDescent="0.25">
      <c r="J60" s="1" t="s">
        <v>168</v>
      </c>
      <c r="K60" s="5">
        <v>4841774</v>
      </c>
      <c r="L60" s="5">
        <v>6072976.135400001</v>
      </c>
      <c r="M60" s="5">
        <v>5320150</v>
      </c>
      <c r="N60" s="5">
        <v>4898870.7770566354</v>
      </c>
      <c r="O60" s="5">
        <v>4958494.9814009797</v>
      </c>
      <c r="P60"/>
    </row>
    <row r="61" spans="10:16" x14ac:dyDescent="0.25">
      <c r="J61" s="1" t="s">
        <v>170</v>
      </c>
      <c r="K61" s="5">
        <v>2252503</v>
      </c>
      <c r="L61" s="5">
        <v>3381078.1828000005</v>
      </c>
      <c r="M61" s="5">
        <v>4108815</v>
      </c>
      <c r="N61" s="5">
        <v>1078042.2673122259</v>
      </c>
      <c r="O61" s="5">
        <v>3085223.0756079932</v>
      </c>
      <c r="P61"/>
    </row>
    <row r="62" spans="10:16" x14ac:dyDescent="0.25">
      <c r="J62" s="1" t="s">
        <v>171</v>
      </c>
      <c r="K62" s="5">
        <v>4581871</v>
      </c>
      <c r="L62" s="5">
        <v>4466472.1321999989</v>
      </c>
      <c r="M62" s="5">
        <v>5966535</v>
      </c>
      <c r="N62" s="5">
        <v>4286880.64027372</v>
      </c>
      <c r="O62" s="5">
        <v>6747134.9359319899</v>
      </c>
      <c r="P62"/>
    </row>
    <row r="63" spans="10:16" x14ac:dyDescent="0.25">
      <c r="J63" s="1" t="s">
        <v>132</v>
      </c>
      <c r="K63" s="5">
        <v>789609</v>
      </c>
      <c r="L63" s="5">
        <v>1794986.5701768543</v>
      </c>
      <c r="M63" s="5">
        <v>2297889.8856681008</v>
      </c>
      <c r="N63" s="5">
        <v>2423017.0546389553</v>
      </c>
      <c r="O63" s="5">
        <v>2687131.038763592</v>
      </c>
      <c r="P63"/>
    </row>
    <row r="64" spans="10:16" x14ac:dyDescent="0.25">
      <c r="J64" s="1" t="s">
        <v>105</v>
      </c>
      <c r="K64" s="5">
        <v>8773787</v>
      </c>
      <c r="L64" s="5">
        <v>15612733.047819018</v>
      </c>
      <c r="M64" s="5">
        <v>19908249</v>
      </c>
      <c r="N64" s="5">
        <v>18559528.750613302</v>
      </c>
      <c r="O64" s="5">
        <v>247127.6372290916</v>
      </c>
      <c r="P64"/>
    </row>
    <row r="65" spans="10:16" x14ac:dyDescent="0.25">
      <c r="J65" s="13" t="s">
        <v>184</v>
      </c>
      <c r="K65" s="10">
        <v>1743577906.4048498</v>
      </c>
      <c r="L65" s="10">
        <v>1854465954.6894808</v>
      </c>
      <c r="M65" s="10">
        <v>2178360838.4687672</v>
      </c>
      <c r="N65" s="10">
        <v>1994591747.3560014</v>
      </c>
      <c r="O65" s="10">
        <v>2235527998.8532939</v>
      </c>
      <c r="P65"/>
    </row>
    <row r="66" spans="10:16" x14ac:dyDescent="0.25">
      <c r="K66"/>
      <c r="L66"/>
      <c r="M66"/>
      <c r="N66"/>
      <c r="O66"/>
      <c r="P66"/>
    </row>
    <row r="67" spans="10:16" x14ac:dyDescent="0.25">
      <c r="K67"/>
      <c r="L67"/>
      <c r="M67"/>
      <c r="N67"/>
      <c r="O67"/>
      <c r="P67"/>
    </row>
    <row r="68" spans="10:16" x14ac:dyDescent="0.25">
      <c r="K68"/>
      <c r="L68"/>
      <c r="M68"/>
      <c r="N68"/>
      <c r="O68"/>
      <c r="P68"/>
    </row>
    <row r="69" spans="10:16" x14ac:dyDescent="0.25">
      <c r="K69"/>
      <c r="L69"/>
      <c r="M69"/>
      <c r="N69"/>
      <c r="O69"/>
      <c r="P69"/>
    </row>
    <row r="70" spans="10:16" x14ac:dyDescent="0.25">
      <c r="K70"/>
      <c r="L70"/>
      <c r="M70"/>
      <c r="N70"/>
      <c r="O70"/>
      <c r="P70"/>
    </row>
    <row r="71" spans="10:16" x14ac:dyDescent="0.25">
      <c r="K71"/>
      <c r="L71"/>
      <c r="M71"/>
      <c r="N71"/>
      <c r="O71"/>
      <c r="P71"/>
    </row>
    <row r="72" spans="10:16" x14ac:dyDescent="0.25">
      <c r="K72"/>
      <c r="L72"/>
      <c r="M72"/>
      <c r="N72"/>
      <c r="O72"/>
      <c r="P72"/>
    </row>
    <row r="73" spans="10:16" x14ac:dyDescent="0.25">
      <c r="K73"/>
      <c r="L73"/>
      <c r="M73"/>
      <c r="N73"/>
      <c r="O73"/>
      <c r="P73"/>
    </row>
    <row r="74" spans="10:16" x14ac:dyDescent="0.25">
      <c r="K74"/>
      <c r="L74"/>
      <c r="M74"/>
      <c r="N74"/>
      <c r="O74"/>
      <c r="P74"/>
    </row>
    <row r="75" spans="10:16" x14ac:dyDescent="0.25">
      <c r="K75"/>
      <c r="L75"/>
      <c r="M75"/>
      <c r="N75"/>
      <c r="O75"/>
      <c r="P75"/>
    </row>
    <row r="76" spans="10:16" x14ac:dyDescent="0.25">
      <c r="K76"/>
      <c r="L76"/>
      <c r="M76"/>
      <c r="N76"/>
      <c r="O76"/>
      <c r="P76"/>
    </row>
    <row r="77" spans="10:16" x14ac:dyDescent="0.25">
      <c r="K77"/>
      <c r="L77"/>
      <c r="M77"/>
      <c r="N77"/>
      <c r="O77"/>
      <c r="P77"/>
    </row>
    <row r="78" spans="10:16" x14ac:dyDescent="0.25">
      <c r="K78"/>
      <c r="L78"/>
      <c r="M78"/>
      <c r="N78"/>
      <c r="O78"/>
      <c r="P78"/>
    </row>
    <row r="79" spans="10:16" x14ac:dyDescent="0.25">
      <c r="K79"/>
      <c r="L79"/>
      <c r="M79"/>
      <c r="N79"/>
      <c r="O79"/>
      <c r="P79"/>
    </row>
    <row r="80" spans="10:16" x14ac:dyDescent="0.25">
      <c r="K80"/>
      <c r="L80"/>
      <c r="M80"/>
      <c r="N80"/>
      <c r="O80"/>
      <c r="P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spans="11:15" customFormat="1" x14ac:dyDescent="0.25"/>
    <row r="178" spans="11:15" customFormat="1" x14ac:dyDescent="0.25"/>
    <row r="179" spans="11:15" customFormat="1" x14ac:dyDescent="0.25"/>
    <row r="180" spans="11:15" customFormat="1" x14ac:dyDescent="0.25"/>
    <row r="181" spans="11:15" customFormat="1" x14ac:dyDescent="0.25"/>
    <row r="182" spans="11:15" customFormat="1" x14ac:dyDescent="0.25"/>
    <row r="183" spans="11:15" customFormat="1" x14ac:dyDescent="0.25"/>
    <row r="184" spans="11:15" customFormat="1" x14ac:dyDescent="0.25"/>
    <row r="185" spans="11:15" customFormat="1" x14ac:dyDescent="0.25"/>
    <row r="186" spans="11:15" customFormat="1" x14ac:dyDescent="0.25"/>
    <row r="187" spans="11:15" customFormat="1" x14ac:dyDescent="0.25"/>
    <row r="188" spans="11:15" x14ac:dyDescent="0.25">
      <c r="K188"/>
      <c r="L188"/>
      <c r="M188"/>
      <c r="N188"/>
      <c r="O188"/>
    </row>
    <row r="189" spans="11:15" x14ac:dyDescent="0.25">
      <c r="K189"/>
      <c r="L189"/>
      <c r="M189"/>
      <c r="N189"/>
      <c r="O189"/>
    </row>
    <row r="190" spans="11:15" x14ac:dyDescent="0.25">
      <c r="K190"/>
      <c r="L190"/>
      <c r="M190"/>
      <c r="N190"/>
      <c r="O190"/>
    </row>
    <row r="191" spans="11:15" x14ac:dyDescent="0.25">
      <c r="K191"/>
      <c r="L191"/>
      <c r="M191"/>
      <c r="N191"/>
      <c r="O191"/>
    </row>
    <row r="192" spans="11:15" x14ac:dyDescent="0.25">
      <c r="K192"/>
      <c r="L192"/>
      <c r="M192"/>
      <c r="N192"/>
      <c r="O192"/>
    </row>
    <row r="193" spans="11:15" x14ac:dyDescent="0.25">
      <c r="K193"/>
      <c r="L193"/>
      <c r="M193"/>
      <c r="N193"/>
      <c r="O193"/>
    </row>
    <row r="194" spans="11:15" x14ac:dyDescent="0.25">
      <c r="K194"/>
      <c r="L194"/>
      <c r="M194"/>
      <c r="N194"/>
      <c r="O194"/>
    </row>
    <row r="195" spans="11:15" x14ac:dyDescent="0.25">
      <c r="K195"/>
      <c r="L195"/>
      <c r="M195"/>
      <c r="N195"/>
      <c r="O195"/>
    </row>
    <row r="196" spans="11:15" x14ac:dyDescent="0.25">
      <c r="K196"/>
      <c r="L196"/>
      <c r="M196"/>
      <c r="N196"/>
      <c r="O196"/>
    </row>
    <row r="197" spans="11:15" x14ac:dyDescent="0.25">
      <c r="K197"/>
      <c r="L197"/>
      <c r="M197"/>
      <c r="N197"/>
      <c r="O197"/>
    </row>
    <row r="198" spans="11:15" x14ac:dyDescent="0.25">
      <c r="K198"/>
      <c r="L198"/>
      <c r="M198"/>
      <c r="N198"/>
      <c r="O198"/>
    </row>
    <row r="199" spans="11:15" x14ac:dyDescent="0.25">
      <c r="K199"/>
      <c r="L199"/>
      <c r="M199"/>
      <c r="N199"/>
      <c r="O199"/>
    </row>
    <row r="200" spans="11:15" x14ac:dyDescent="0.25">
      <c r="K200"/>
      <c r="L200"/>
      <c r="M200"/>
      <c r="N200"/>
      <c r="O200"/>
    </row>
    <row r="201" spans="11:15" x14ac:dyDescent="0.25">
      <c r="K201"/>
      <c r="L201"/>
      <c r="M201"/>
      <c r="N201"/>
      <c r="O201"/>
    </row>
    <row r="202" spans="11:15" x14ac:dyDescent="0.25">
      <c r="K202"/>
      <c r="L202"/>
      <c r="M202"/>
      <c r="N202"/>
      <c r="O202"/>
    </row>
    <row r="203" spans="11:15" x14ac:dyDescent="0.25">
      <c r="K203"/>
      <c r="L203"/>
      <c r="M203"/>
      <c r="N203"/>
      <c r="O203"/>
    </row>
    <row r="204" spans="11:15" x14ac:dyDescent="0.25">
      <c r="K204"/>
      <c r="L204"/>
      <c r="M204"/>
      <c r="N204"/>
      <c r="O204"/>
    </row>
    <row r="205" spans="11:15" x14ac:dyDescent="0.25">
      <c r="K205"/>
      <c r="L205"/>
      <c r="M205"/>
      <c r="N205"/>
      <c r="O205"/>
    </row>
    <row r="206" spans="11:15" x14ac:dyDescent="0.25">
      <c r="K206"/>
      <c r="L206"/>
      <c r="M206"/>
      <c r="N206"/>
      <c r="O206"/>
    </row>
    <row r="207" spans="11:15" x14ac:dyDescent="0.25">
      <c r="K207"/>
      <c r="L207"/>
      <c r="M207"/>
      <c r="N207"/>
      <c r="O207"/>
    </row>
    <row r="208" spans="11:15" x14ac:dyDescent="0.25">
      <c r="K208"/>
      <c r="L208"/>
      <c r="M208"/>
      <c r="N208"/>
      <c r="O208"/>
    </row>
    <row r="209" spans="11:15" x14ac:dyDescent="0.25">
      <c r="K209"/>
      <c r="L209"/>
      <c r="M209"/>
      <c r="N209"/>
      <c r="O209"/>
    </row>
    <row r="210" spans="11:15" x14ac:dyDescent="0.25">
      <c r="K210"/>
      <c r="L210"/>
      <c r="M210"/>
      <c r="N210"/>
      <c r="O210"/>
    </row>
    <row r="211" spans="11:15" x14ac:dyDescent="0.25">
      <c r="K211"/>
      <c r="L211"/>
      <c r="M211"/>
      <c r="N211"/>
      <c r="O211"/>
    </row>
    <row r="212" spans="11:15" x14ac:dyDescent="0.25">
      <c r="K212"/>
      <c r="L212"/>
      <c r="M212"/>
      <c r="N212"/>
      <c r="O212"/>
    </row>
    <row r="213" spans="11:15" x14ac:dyDescent="0.25">
      <c r="K213"/>
      <c r="L213"/>
      <c r="M213"/>
      <c r="N213"/>
      <c r="O213"/>
    </row>
    <row r="214" spans="11:15" x14ac:dyDescent="0.25">
      <c r="K214"/>
      <c r="L214"/>
      <c r="M214"/>
      <c r="N214"/>
      <c r="O214"/>
    </row>
    <row r="215" spans="11:15" x14ac:dyDescent="0.25">
      <c r="K215"/>
      <c r="L215"/>
      <c r="M215"/>
      <c r="N215"/>
      <c r="O215"/>
    </row>
    <row r="216" spans="11:15" x14ac:dyDescent="0.25">
      <c r="K216"/>
      <c r="L216"/>
      <c r="M216"/>
      <c r="N216"/>
      <c r="O216"/>
    </row>
    <row r="217" spans="11:15" x14ac:dyDescent="0.25">
      <c r="K217"/>
      <c r="L217"/>
      <c r="M217"/>
      <c r="N217"/>
      <c r="O217"/>
    </row>
    <row r="218" spans="11:15" x14ac:dyDescent="0.25">
      <c r="K218"/>
      <c r="L218"/>
      <c r="M218"/>
      <c r="N218"/>
      <c r="O218"/>
    </row>
    <row r="219" spans="11:15" x14ac:dyDescent="0.25">
      <c r="K219"/>
      <c r="L219"/>
      <c r="M219"/>
      <c r="N219"/>
      <c r="O219"/>
    </row>
    <row r="220" spans="11:15" x14ac:dyDescent="0.25">
      <c r="K220"/>
      <c r="L220"/>
      <c r="M220"/>
      <c r="N220"/>
      <c r="O220"/>
    </row>
    <row r="221" spans="11:15" x14ac:dyDescent="0.25">
      <c r="K221"/>
      <c r="L221"/>
      <c r="M221"/>
      <c r="N221"/>
      <c r="O221"/>
    </row>
    <row r="222" spans="11:15" x14ac:dyDescent="0.25">
      <c r="K222"/>
      <c r="L222"/>
      <c r="M222"/>
      <c r="N222"/>
      <c r="O222"/>
    </row>
    <row r="223" spans="11:15" x14ac:dyDescent="0.25">
      <c r="K223"/>
      <c r="L223"/>
      <c r="M223"/>
      <c r="N223"/>
      <c r="O223"/>
    </row>
    <row r="224" spans="11:15" x14ac:dyDescent="0.25">
      <c r="K224"/>
      <c r="L224"/>
      <c r="M224"/>
      <c r="N224"/>
      <c r="O224"/>
    </row>
    <row r="225" spans="11:15" x14ac:dyDescent="0.25">
      <c r="K225"/>
      <c r="L225"/>
      <c r="M225"/>
      <c r="N225"/>
      <c r="O225"/>
    </row>
    <row r="226" spans="11:15" x14ac:dyDescent="0.25">
      <c r="K226"/>
      <c r="L226"/>
      <c r="M226"/>
      <c r="N226"/>
      <c r="O226"/>
    </row>
    <row r="227" spans="11:15" x14ac:dyDescent="0.25">
      <c r="K227"/>
      <c r="L227"/>
      <c r="M227"/>
      <c r="N227"/>
      <c r="O227"/>
    </row>
    <row r="228" spans="11:15" x14ac:dyDescent="0.25">
      <c r="K228"/>
      <c r="L228"/>
      <c r="M228"/>
      <c r="N228"/>
      <c r="O228"/>
    </row>
    <row r="229" spans="11:15" x14ac:dyDescent="0.25">
      <c r="K229"/>
      <c r="L229"/>
      <c r="M229"/>
      <c r="N229"/>
      <c r="O229"/>
    </row>
    <row r="230" spans="11:15" x14ac:dyDescent="0.25">
      <c r="K230"/>
      <c r="L230"/>
      <c r="M230"/>
      <c r="N230"/>
      <c r="O230"/>
    </row>
    <row r="231" spans="11:15" x14ac:dyDescent="0.25">
      <c r="K231"/>
      <c r="L231"/>
      <c r="M231"/>
      <c r="N231"/>
      <c r="O231"/>
    </row>
    <row r="232" spans="11:15" x14ac:dyDescent="0.25">
      <c r="K232"/>
      <c r="L232"/>
      <c r="M232"/>
      <c r="N232"/>
      <c r="O232"/>
    </row>
    <row r="233" spans="11:15" x14ac:dyDescent="0.25">
      <c r="K233"/>
      <c r="L233"/>
      <c r="M233"/>
      <c r="N233"/>
      <c r="O233"/>
    </row>
    <row r="234" spans="11:15" x14ac:dyDescent="0.25">
      <c r="K234"/>
      <c r="L234"/>
      <c r="M234"/>
      <c r="N234"/>
      <c r="O234"/>
    </row>
    <row r="235" spans="11:15" x14ac:dyDescent="0.25">
      <c r="K235"/>
      <c r="L235"/>
      <c r="M235"/>
      <c r="N235"/>
      <c r="O235"/>
    </row>
    <row r="236" spans="11:15" x14ac:dyDescent="0.25">
      <c r="K236"/>
      <c r="L236"/>
      <c r="M236"/>
      <c r="N236"/>
      <c r="O236"/>
    </row>
    <row r="237" spans="11:15" x14ac:dyDescent="0.25">
      <c r="K237"/>
      <c r="L237"/>
      <c r="M237"/>
      <c r="N237"/>
      <c r="O237"/>
    </row>
    <row r="238" spans="11:15" x14ac:dyDescent="0.25">
      <c r="K238"/>
      <c r="L238"/>
      <c r="M238"/>
      <c r="N238"/>
      <c r="O238"/>
    </row>
    <row r="239" spans="11:15" x14ac:dyDescent="0.25">
      <c r="K239"/>
      <c r="L239"/>
      <c r="M239"/>
      <c r="N239"/>
      <c r="O239"/>
    </row>
    <row r="240" spans="11:15" x14ac:dyDescent="0.25">
      <c r="K240"/>
      <c r="L240"/>
      <c r="M240"/>
      <c r="N240"/>
      <c r="O240"/>
    </row>
    <row r="241" spans="11:15" x14ac:dyDescent="0.25">
      <c r="K241"/>
      <c r="L241"/>
      <c r="M241"/>
      <c r="N241"/>
      <c r="O241"/>
    </row>
    <row r="242" spans="11:15" x14ac:dyDescent="0.25">
      <c r="K242"/>
      <c r="L242"/>
      <c r="M242"/>
      <c r="N242"/>
      <c r="O242"/>
    </row>
    <row r="243" spans="11:15" x14ac:dyDescent="0.25">
      <c r="K243"/>
      <c r="L243"/>
      <c r="M243"/>
      <c r="N243"/>
      <c r="O243"/>
    </row>
    <row r="244" spans="11:15" x14ac:dyDescent="0.25">
      <c r="K244"/>
      <c r="L244"/>
      <c r="M244"/>
      <c r="N244"/>
      <c r="O244"/>
    </row>
    <row r="245" spans="11:15" x14ac:dyDescent="0.25">
      <c r="K245"/>
      <c r="L245"/>
      <c r="M245"/>
      <c r="N245"/>
      <c r="O245"/>
    </row>
    <row r="246" spans="11:15" x14ac:dyDescent="0.25">
      <c r="K246"/>
      <c r="L246"/>
      <c r="M246"/>
      <c r="N246"/>
      <c r="O246"/>
    </row>
    <row r="247" spans="11:15" x14ac:dyDescent="0.25">
      <c r="K247"/>
      <c r="L247"/>
      <c r="M247"/>
      <c r="N247"/>
      <c r="O247"/>
    </row>
    <row r="248" spans="11:15" x14ac:dyDescent="0.25">
      <c r="K248"/>
      <c r="L248"/>
      <c r="M248"/>
      <c r="N248"/>
      <c r="O248"/>
    </row>
    <row r="249" spans="11:15" x14ac:dyDescent="0.25">
      <c r="K249"/>
      <c r="L249"/>
      <c r="M249"/>
      <c r="N249"/>
      <c r="O249"/>
    </row>
    <row r="250" spans="11:15" x14ac:dyDescent="0.25">
      <c r="K250"/>
      <c r="L250"/>
      <c r="M250"/>
      <c r="N250"/>
      <c r="O250"/>
    </row>
    <row r="251" spans="11:15" x14ac:dyDescent="0.25">
      <c r="K251"/>
      <c r="L251"/>
      <c r="M251"/>
      <c r="N251"/>
      <c r="O251"/>
    </row>
    <row r="252" spans="11:15" x14ac:dyDescent="0.25">
      <c r="K252"/>
      <c r="L252"/>
      <c r="M252"/>
      <c r="N252"/>
      <c r="O252"/>
    </row>
    <row r="253" spans="11:15" x14ac:dyDescent="0.25">
      <c r="K253"/>
      <c r="L253"/>
      <c r="M253"/>
      <c r="N253"/>
      <c r="O253"/>
    </row>
    <row r="254" spans="11:15" x14ac:dyDescent="0.25">
      <c r="K254"/>
      <c r="L254"/>
      <c r="M254"/>
      <c r="N254"/>
      <c r="O254"/>
    </row>
    <row r="255" spans="11:15" x14ac:dyDescent="0.25">
      <c r="K255"/>
      <c r="L255"/>
      <c r="M255"/>
      <c r="N255"/>
      <c r="O255"/>
    </row>
    <row r="256" spans="11:15" x14ac:dyDescent="0.25">
      <c r="K256"/>
      <c r="L256"/>
      <c r="M256"/>
      <c r="N256"/>
      <c r="O256"/>
    </row>
    <row r="257" spans="11:15" x14ac:dyDescent="0.25">
      <c r="K257"/>
      <c r="L257"/>
      <c r="M257"/>
      <c r="N257"/>
      <c r="O257"/>
    </row>
    <row r="258" spans="11:15" x14ac:dyDescent="0.25">
      <c r="K258"/>
      <c r="L258"/>
      <c r="M258"/>
      <c r="N258"/>
      <c r="O258"/>
    </row>
    <row r="259" spans="11:15" x14ac:dyDescent="0.25">
      <c r="K259"/>
      <c r="L259"/>
      <c r="M259"/>
      <c r="N259"/>
      <c r="O259"/>
    </row>
    <row r="260" spans="11:15" x14ac:dyDescent="0.25">
      <c r="K260"/>
      <c r="L260"/>
      <c r="M260"/>
      <c r="N260"/>
      <c r="O260"/>
    </row>
    <row r="261" spans="11:15" x14ac:dyDescent="0.25">
      <c r="K261"/>
      <c r="L261"/>
      <c r="M261"/>
      <c r="N261"/>
      <c r="O261"/>
    </row>
    <row r="262" spans="11:15" x14ac:dyDescent="0.25">
      <c r="K262"/>
      <c r="L262"/>
      <c r="M262"/>
      <c r="N262"/>
      <c r="O262"/>
    </row>
    <row r="263" spans="11:15" x14ac:dyDescent="0.25">
      <c r="K263"/>
      <c r="L263"/>
      <c r="M263"/>
      <c r="N263"/>
      <c r="O263"/>
    </row>
    <row r="264" spans="11:15" x14ac:dyDescent="0.25">
      <c r="K264"/>
      <c r="L264"/>
      <c r="M264"/>
      <c r="N264"/>
      <c r="O264"/>
    </row>
    <row r="265" spans="11:15" x14ac:dyDescent="0.25">
      <c r="K265"/>
      <c r="L265"/>
      <c r="M265"/>
      <c r="N265"/>
      <c r="O265"/>
    </row>
    <row r="266" spans="11:15" x14ac:dyDescent="0.25">
      <c r="K266"/>
      <c r="L266"/>
      <c r="M266"/>
      <c r="N266"/>
      <c r="O266"/>
    </row>
    <row r="267" spans="11:15" x14ac:dyDescent="0.25">
      <c r="K267"/>
      <c r="L267"/>
      <c r="M267"/>
      <c r="N267"/>
      <c r="O267"/>
    </row>
    <row r="268" spans="11:15" x14ac:dyDescent="0.25">
      <c r="K268"/>
      <c r="L268"/>
      <c r="M268"/>
      <c r="N268"/>
      <c r="O268"/>
    </row>
    <row r="269" spans="11:15" x14ac:dyDescent="0.25">
      <c r="K269"/>
      <c r="L269"/>
      <c r="M269"/>
      <c r="N269"/>
      <c r="O269"/>
    </row>
    <row r="270" spans="11:15" x14ac:dyDescent="0.25">
      <c r="K270"/>
      <c r="L270"/>
      <c r="M270"/>
      <c r="N270"/>
      <c r="O270"/>
    </row>
    <row r="271" spans="11:15" x14ac:dyDescent="0.25">
      <c r="K271"/>
      <c r="L271"/>
      <c r="M271"/>
      <c r="N271"/>
      <c r="O271"/>
    </row>
    <row r="272" spans="11:15" x14ac:dyDescent="0.25">
      <c r="K272"/>
      <c r="L272"/>
      <c r="M272"/>
      <c r="N272"/>
      <c r="O272"/>
    </row>
    <row r="273" spans="11:15" x14ac:dyDescent="0.25">
      <c r="K273"/>
      <c r="L273"/>
      <c r="M273"/>
      <c r="N273"/>
      <c r="O273"/>
    </row>
    <row r="274" spans="11:15" x14ac:dyDescent="0.25">
      <c r="K274"/>
      <c r="L274"/>
      <c r="M274"/>
      <c r="N274"/>
      <c r="O274"/>
    </row>
    <row r="275" spans="11:15" x14ac:dyDescent="0.25">
      <c r="K275"/>
      <c r="L275"/>
      <c r="M275"/>
      <c r="N275"/>
      <c r="O275"/>
    </row>
    <row r="276" spans="11:15" x14ac:dyDescent="0.25">
      <c r="K276"/>
      <c r="L276"/>
      <c r="M276"/>
      <c r="N276"/>
      <c r="O276"/>
    </row>
    <row r="277" spans="11:15" x14ac:dyDescent="0.25">
      <c r="K277"/>
      <c r="L277"/>
      <c r="M277"/>
      <c r="N277"/>
      <c r="O277"/>
    </row>
    <row r="278" spans="11:15" x14ac:dyDescent="0.25">
      <c r="K278"/>
      <c r="L278"/>
      <c r="M278"/>
      <c r="N278"/>
      <c r="O278"/>
    </row>
    <row r="279" spans="11:15" x14ac:dyDescent="0.25">
      <c r="K279"/>
      <c r="L279"/>
      <c r="M279"/>
      <c r="N279"/>
      <c r="O279"/>
    </row>
    <row r="280" spans="11:15" x14ac:dyDescent="0.25">
      <c r="K280"/>
      <c r="L280"/>
      <c r="M280"/>
      <c r="N280"/>
      <c r="O280"/>
    </row>
    <row r="281" spans="11:15" x14ac:dyDescent="0.25">
      <c r="K281"/>
      <c r="L281"/>
      <c r="M281"/>
      <c r="N281"/>
      <c r="O281"/>
    </row>
    <row r="282" spans="11:15" x14ac:dyDescent="0.25">
      <c r="K282"/>
      <c r="L282"/>
      <c r="M282"/>
      <c r="N282"/>
      <c r="O282"/>
    </row>
    <row r="283" spans="11:15" x14ac:dyDescent="0.25">
      <c r="K283"/>
      <c r="L283"/>
      <c r="M283"/>
      <c r="N283"/>
      <c r="O283"/>
    </row>
    <row r="284" spans="11:15" x14ac:dyDescent="0.25">
      <c r="K284"/>
      <c r="L284"/>
      <c r="M284"/>
      <c r="N284"/>
      <c r="O284"/>
    </row>
    <row r="285" spans="11:15" x14ac:dyDescent="0.25">
      <c r="K285"/>
      <c r="L285"/>
      <c r="M285"/>
      <c r="N285"/>
      <c r="O285"/>
    </row>
    <row r="286" spans="11:15" x14ac:dyDescent="0.25">
      <c r="K286"/>
      <c r="L286"/>
      <c r="M286"/>
      <c r="N286"/>
      <c r="O286"/>
    </row>
    <row r="287" spans="11:15" x14ac:dyDescent="0.25">
      <c r="K287"/>
      <c r="L287"/>
      <c r="M287"/>
      <c r="N287"/>
      <c r="O287"/>
    </row>
    <row r="288" spans="11:15" x14ac:dyDescent="0.25">
      <c r="K288"/>
      <c r="L288"/>
      <c r="M288"/>
      <c r="N288"/>
      <c r="O288"/>
    </row>
    <row r="289" spans="11:15" x14ac:dyDescent="0.25">
      <c r="K289"/>
      <c r="L289"/>
      <c r="M289"/>
      <c r="N289"/>
      <c r="O289"/>
    </row>
    <row r="290" spans="11:15" x14ac:dyDescent="0.25">
      <c r="K290"/>
      <c r="L290"/>
      <c r="M290"/>
      <c r="N290"/>
      <c r="O290"/>
    </row>
    <row r="291" spans="11:15" x14ac:dyDescent="0.25">
      <c r="K291"/>
      <c r="L291"/>
      <c r="M291"/>
      <c r="N291"/>
      <c r="O291"/>
    </row>
    <row r="292" spans="11:15" x14ac:dyDescent="0.25">
      <c r="K292"/>
      <c r="L292"/>
      <c r="M292"/>
      <c r="N292"/>
      <c r="O292"/>
    </row>
    <row r="293" spans="11:15" x14ac:dyDescent="0.25">
      <c r="K293"/>
      <c r="L293"/>
      <c r="M293"/>
      <c r="N293"/>
      <c r="O293"/>
    </row>
    <row r="294" spans="11:15" x14ac:dyDescent="0.25">
      <c r="K294"/>
      <c r="L294"/>
      <c r="M294"/>
      <c r="N294"/>
      <c r="O294"/>
    </row>
    <row r="295" spans="11:15" x14ac:dyDescent="0.25">
      <c r="K295"/>
      <c r="L295"/>
      <c r="M295"/>
      <c r="N295"/>
      <c r="O295"/>
    </row>
    <row r="296" spans="11:15" x14ac:dyDescent="0.25">
      <c r="K296"/>
      <c r="L296"/>
      <c r="M296"/>
      <c r="N296"/>
      <c r="O296"/>
    </row>
    <row r="297" spans="11:15" x14ac:dyDescent="0.25">
      <c r="K297"/>
      <c r="L297"/>
      <c r="M297"/>
      <c r="N297"/>
      <c r="O297"/>
    </row>
    <row r="298" spans="11:15" x14ac:dyDescent="0.25">
      <c r="K298"/>
      <c r="L298"/>
      <c r="M298"/>
      <c r="N298"/>
      <c r="O298"/>
    </row>
    <row r="299" spans="11:15" x14ac:dyDescent="0.25">
      <c r="K299"/>
      <c r="L299"/>
      <c r="M299"/>
      <c r="N299"/>
      <c r="O299"/>
    </row>
    <row r="300" spans="11:15" x14ac:dyDescent="0.25">
      <c r="K300"/>
      <c r="L300"/>
      <c r="M300"/>
      <c r="N300"/>
      <c r="O300"/>
    </row>
    <row r="301" spans="11:15" x14ac:dyDescent="0.25">
      <c r="K301"/>
      <c r="L301"/>
      <c r="M301"/>
      <c r="N301"/>
      <c r="O301"/>
    </row>
    <row r="302" spans="11:15" x14ac:dyDescent="0.25">
      <c r="K302"/>
      <c r="L302"/>
      <c r="M302"/>
      <c r="N302"/>
      <c r="O302"/>
    </row>
    <row r="303" spans="11:15" x14ac:dyDescent="0.25">
      <c r="K303"/>
      <c r="L303"/>
      <c r="M303"/>
      <c r="N303"/>
      <c r="O303"/>
    </row>
    <row r="304" spans="11:15" x14ac:dyDescent="0.25">
      <c r="K304"/>
      <c r="L304"/>
      <c r="M304"/>
      <c r="N304"/>
      <c r="O304"/>
    </row>
    <row r="305" spans="11:15" x14ac:dyDescent="0.25">
      <c r="K305"/>
      <c r="L305"/>
      <c r="M305"/>
      <c r="N305"/>
      <c r="O305"/>
    </row>
    <row r="306" spans="11:15" x14ac:dyDescent="0.25">
      <c r="K306"/>
      <c r="L306"/>
      <c r="M306"/>
      <c r="N306"/>
      <c r="O306"/>
    </row>
    <row r="307" spans="11:15" x14ac:dyDescent="0.25">
      <c r="K307"/>
      <c r="L307"/>
      <c r="M307"/>
      <c r="N307"/>
      <c r="O307"/>
    </row>
    <row r="308" spans="11:15" x14ac:dyDescent="0.25">
      <c r="K308"/>
      <c r="L308"/>
      <c r="M308"/>
      <c r="N308"/>
      <c r="O308"/>
    </row>
    <row r="309" spans="11:15" x14ac:dyDescent="0.25">
      <c r="K309"/>
      <c r="L309"/>
      <c r="M309"/>
      <c r="N309"/>
      <c r="O309"/>
    </row>
    <row r="310" spans="11:15" x14ac:dyDescent="0.25">
      <c r="K310"/>
      <c r="L310"/>
      <c r="M310"/>
      <c r="N310"/>
      <c r="O310"/>
    </row>
    <row r="311" spans="11:15" x14ac:dyDescent="0.25">
      <c r="K311"/>
      <c r="L311"/>
      <c r="M311"/>
      <c r="N311"/>
      <c r="O311"/>
    </row>
    <row r="312" spans="11:15" x14ac:dyDescent="0.25">
      <c r="K312"/>
      <c r="L312"/>
      <c r="M312"/>
      <c r="N312"/>
      <c r="O312"/>
    </row>
    <row r="313" spans="11:15" x14ac:dyDescent="0.25">
      <c r="K313"/>
      <c r="L313"/>
      <c r="M313"/>
      <c r="N313"/>
      <c r="O313"/>
    </row>
    <row r="314" spans="11:15" x14ac:dyDescent="0.25">
      <c r="K314"/>
      <c r="L314"/>
      <c r="M314"/>
      <c r="N314"/>
      <c r="O314"/>
    </row>
    <row r="315" spans="11:15" x14ac:dyDescent="0.25">
      <c r="K315"/>
      <c r="L315"/>
      <c r="M315"/>
      <c r="N315"/>
      <c r="O315"/>
    </row>
    <row r="316" spans="11:15" x14ac:dyDescent="0.25">
      <c r="K316"/>
      <c r="L316"/>
      <c r="M316"/>
      <c r="N316"/>
      <c r="O316"/>
    </row>
    <row r="317" spans="11:15" x14ac:dyDescent="0.25">
      <c r="K317"/>
      <c r="L317"/>
      <c r="M317"/>
      <c r="N317"/>
      <c r="O317"/>
    </row>
    <row r="318" spans="11:15" x14ac:dyDescent="0.25">
      <c r="K318"/>
      <c r="L318"/>
      <c r="M318"/>
      <c r="N318"/>
      <c r="O318"/>
    </row>
    <row r="319" spans="11:15" x14ac:dyDescent="0.25">
      <c r="K319"/>
      <c r="L319"/>
      <c r="M319"/>
      <c r="N319"/>
      <c r="O319"/>
    </row>
    <row r="320" spans="11:15" x14ac:dyDescent="0.25">
      <c r="K320"/>
      <c r="L320"/>
      <c r="M320"/>
      <c r="N320"/>
      <c r="O320"/>
    </row>
    <row r="321" spans="11:15" x14ac:dyDescent="0.25">
      <c r="K321"/>
      <c r="L321"/>
      <c r="M321"/>
      <c r="N321"/>
      <c r="O321"/>
    </row>
    <row r="322" spans="11:15" x14ac:dyDescent="0.25">
      <c r="K322"/>
      <c r="L322"/>
      <c r="M322"/>
      <c r="N322"/>
      <c r="O322"/>
    </row>
    <row r="323" spans="11:15" x14ac:dyDescent="0.25">
      <c r="K323"/>
      <c r="L323"/>
      <c r="M323"/>
      <c r="N323"/>
      <c r="O323"/>
    </row>
    <row r="324" spans="11:15" x14ac:dyDescent="0.25">
      <c r="K324"/>
      <c r="L324"/>
      <c r="M324"/>
      <c r="N324"/>
      <c r="O324"/>
    </row>
    <row r="325" spans="11:15" x14ac:dyDescent="0.25">
      <c r="K325"/>
      <c r="L325"/>
      <c r="M325"/>
      <c r="N325"/>
      <c r="O325"/>
    </row>
    <row r="326" spans="11:15" x14ac:dyDescent="0.25">
      <c r="K326"/>
      <c r="L326"/>
      <c r="M326"/>
      <c r="N326"/>
      <c r="O326"/>
    </row>
    <row r="327" spans="11:15" x14ac:dyDescent="0.25">
      <c r="K327"/>
      <c r="L327"/>
      <c r="M327"/>
      <c r="N327"/>
      <c r="O327"/>
    </row>
    <row r="328" spans="11:15" x14ac:dyDescent="0.25">
      <c r="K328"/>
      <c r="L328"/>
      <c r="M328"/>
      <c r="N328"/>
      <c r="O328"/>
    </row>
    <row r="329" spans="11:15" x14ac:dyDescent="0.25">
      <c r="K329"/>
      <c r="L329"/>
      <c r="M329"/>
      <c r="N329"/>
      <c r="O329"/>
    </row>
    <row r="330" spans="11:15" x14ac:dyDescent="0.25">
      <c r="K330"/>
      <c r="L330"/>
      <c r="M330"/>
      <c r="N330"/>
      <c r="O330"/>
    </row>
    <row r="331" spans="11:15" x14ac:dyDescent="0.25">
      <c r="K331"/>
      <c r="L331"/>
      <c r="M331"/>
      <c r="N331"/>
      <c r="O331"/>
    </row>
    <row r="332" spans="11:15" x14ac:dyDescent="0.25">
      <c r="K332"/>
      <c r="L332"/>
      <c r="M332"/>
      <c r="N332"/>
      <c r="O332"/>
    </row>
    <row r="333" spans="11:15" x14ac:dyDescent="0.25">
      <c r="K333"/>
      <c r="L333"/>
      <c r="M333"/>
      <c r="N333"/>
      <c r="O333"/>
    </row>
    <row r="334" spans="11:15" x14ac:dyDescent="0.25">
      <c r="K334"/>
      <c r="L334"/>
      <c r="M334"/>
      <c r="N334"/>
      <c r="O334"/>
    </row>
    <row r="335" spans="11:15" x14ac:dyDescent="0.25">
      <c r="K335"/>
      <c r="L335"/>
      <c r="M335"/>
      <c r="N335"/>
      <c r="O335"/>
    </row>
    <row r="336" spans="11:15" x14ac:dyDescent="0.25">
      <c r="K336"/>
      <c r="L336"/>
      <c r="M336"/>
      <c r="N336"/>
      <c r="O336"/>
    </row>
    <row r="337" spans="11:15" x14ac:dyDescent="0.25">
      <c r="K337"/>
      <c r="L337"/>
      <c r="M337"/>
      <c r="N337"/>
      <c r="O337"/>
    </row>
    <row r="338" spans="11:15" x14ac:dyDescent="0.25">
      <c r="K338"/>
      <c r="L338"/>
      <c r="M338"/>
      <c r="N338"/>
      <c r="O338"/>
    </row>
    <row r="339" spans="11:15" x14ac:dyDescent="0.25">
      <c r="K339"/>
      <c r="L339"/>
      <c r="M339"/>
      <c r="N339"/>
      <c r="O339"/>
    </row>
    <row r="340" spans="11:15" x14ac:dyDescent="0.25">
      <c r="K340"/>
      <c r="L340"/>
      <c r="M340"/>
      <c r="N340"/>
      <c r="O340"/>
    </row>
    <row r="341" spans="11:15" x14ac:dyDescent="0.25">
      <c r="K341"/>
      <c r="L341"/>
      <c r="M341"/>
      <c r="N341"/>
      <c r="O341"/>
    </row>
    <row r="342" spans="11:15" x14ac:dyDescent="0.25">
      <c r="K342"/>
      <c r="L342"/>
      <c r="M342"/>
      <c r="N342"/>
      <c r="O342"/>
    </row>
    <row r="343" spans="11:15" x14ac:dyDescent="0.25">
      <c r="K343"/>
      <c r="L343"/>
      <c r="M343"/>
      <c r="N343"/>
      <c r="O343"/>
    </row>
    <row r="344" spans="11:15" x14ac:dyDescent="0.25">
      <c r="K344"/>
      <c r="L344"/>
      <c r="M344"/>
      <c r="N344"/>
      <c r="O344"/>
    </row>
    <row r="345" spans="11:15" x14ac:dyDescent="0.25">
      <c r="K345"/>
      <c r="L345"/>
      <c r="M345"/>
      <c r="N345"/>
      <c r="O345"/>
    </row>
    <row r="346" spans="11:15" x14ac:dyDescent="0.25">
      <c r="K346"/>
      <c r="L346"/>
      <c r="M346"/>
      <c r="N346"/>
      <c r="O346"/>
    </row>
    <row r="347" spans="11:15" x14ac:dyDescent="0.25">
      <c r="K347"/>
      <c r="L347"/>
      <c r="M347"/>
      <c r="N347"/>
      <c r="O347"/>
    </row>
    <row r="348" spans="11:15" x14ac:dyDescent="0.25">
      <c r="K348"/>
      <c r="L348"/>
      <c r="M348"/>
      <c r="N348"/>
      <c r="O348"/>
    </row>
    <row r="349" spans="11:15" x14ac:dyDescent="0.25">
      <c r="K349"/>
      <c r="L349"/>
      <c r="M349"/>
      <c r="N349"/>
      <c r="O349"/>
    </row>
    <row r="350" spans="11:15" x14ac:dyDescent="0.25">
      <c r="K350"/>
      <c r="L350"/>
      <c r="M350"/>
      <c r="N350"/>
      <c r="O350"/>
    </row>
    <row r="351" spans="11:15" x14ac:dyDescent="0.25">
      <c r="K351"/>
      <c r="L351"/>
      <c r="M351"/>
      <c r="N351"/>
      <c r="O351"/>
    </row>
    <row r="352" spans="11:15" x14ac:dyDescent="0.25">
      <c r="K352"/>
      <c r="L352"/>
      <c r="M352"/>
      <c r="N352"/>
      <c r="O352"/>
    </row>
    <row r="353" spans="11:15" x14ac:dyDescent="0.25">
      <c r="K353"/>
      <c r="L353"/>
      <c r="M353"/>
      <c r="N353"/>
      <c r="O353"/>
    </row>
    <row r="354" spans="11:15" x14ac:dyDescent="0.25">
      <c r="K354"/>
      <c r="L354"/>
      <c r="M354"/>
      <c r="N354"/>
      <c r="O354"/>
    </row>
    <row r="355" spans="11:15" x14ac:dyDescent="0.25">
      <c r="K355"/>
      <c r="L355"/>
      <c r="M355"/>
      <c r="N355"/>
      <c r="O355"/>
    </row>
    <row r="356" spans="11:15" x14ac:dyDescent="0.25">
      <c r="K356"/>
      <c r="L356"/>
      <c r="M356"/>
      <c r="N356"/>
      <c r="O356"/>
    </row>
    <row r="357" spans="11:15" x14ac:dyDescent="0.25">
      <c r="K357"/>
      <c r="L357"/>
      <c r="M357"/>
      <c r="N357"/>
      <c r="O357"/>
    </row>
    <row r="358" spans="11:15" x14ac:dyDescent="0.25">
      <c r="K358"/>
      <c r="L358"/>
      <c r="M358"/>
      <c r="N358"/>
      <c r="O358"/>
    </row>
    <row r="359" spans="11:15" x14ac:dyDescent="0.25">
      <c r="K359"/>
      <c r="L359"/>
      <c r="M359"/>
      <c r="N359"/>
      <c r="O359"/>
    </row>
    <row r="360" spans="11:15" x14ac:dyDescent="0.25">
      <c r="K360"/>
      <c r="L360"/>
      <c r="M360"/>
      <c r="N360"/>
      <c r="O360"/>
    </row>
    <row r="361" spans="11:15" x14ac:dyDescent="0.25">
      <c r="K361"/>
      <c r="L361"/>
      <c r="M361"/>
      <c r="N361"/>
      <c r="O361"/>
    </row>
    <row r="362" spans="11:15" x14ac:dyDescent="0.25">
      <c r="K362"/>
      <c r="L362"/>
      <c r="M362"/>
      <c r="N362"/>
      <c r="O362"/>
    </row>
    <row r="363" spans="11:15" x14ac:dyDescent="0.25">
      <c r="K363"/>
      <c r="L363"/>
      <c r="M363"/>
      <c r="N363"/>
      <c r="O363"/>
    </row>
    <row r="364" spans="11:15" x14ac:dyDescent="0.25">
      <c r="K364"/>
      <c r="L364"/>
      <c r="M364"/>
      <c r="N364"/>
      <c r="O364"/>
    </row>
    <row r="365" spans="11:15" x14ac:dyDescent="0.25">
      <c r="K365"/>
      <c r="L365"/>
      <c r="M365"/>
      <c r="N365"/>
      <c r="O365"/>
    </row>
    <row r="366" spans="11:15" x14ac:dyDescent="0.25">
      <c r="K366"/>
      <c r="L366"/>
      <c r="M366"/>
      <c r="N366"/>
      <c r="O366"/>
    </row>
    <row r="367" spans="11:15" x14ac:dyDescent="0.25">
      <c r="K367"/>
      <c r="L367"/>
      <c r="M367"/>
      <c r="N367"/>
      <c r="O367"/>
    </row>
    <row r="368" spans="11:15" x14ac:dyDescent="0.25">
      <c r="K368"/>
      <c r="L368"/>
      <c r="M368"/>
      <c r="N368"/>
      <c r="O368"/>
    </row>
    <row r="369" spans="11:15" x14ac:dyDescent="0.25">
      <c r="K369"/>
      <c r="L369"/>
      <c r="M369"/>
      <c r="N369"/>
      <c r="O369"/>
    </row>
    <row r="370" spans="11:15" x14ac:dyDescent="0.25">
      <c r="K370"/>
      <c r="L370"/>
      <c r="M370"/>
      <c r="N370"/>
      <c r="O370"/>
    </row>
    <row r="371" spans="11:15" x14ac:dyDescent="0.25">
      <c r="K371"/>
      <c r="L371"/>
      <c r="M371"/>
      <c r="N371"/>
      <c r="O371"/>
    </row>
    <row r="372" spans="11:15" x14ac:dyDescent="0.25">
      <c r="K372"/>
      <c r="L372"/>
      <c r="M372"/>
      <c r="N372"/>
      <c r="O372"/>
    </row>
    <row r="373" spans="11:15" x14ac:dyDescent="0.25">
      <c r="K373"/>
      <c r="L373"/>
      <c r="M373"/>
      <c r="N373"/>
      <c r="O373"/>
    </row>
    <row r="374" spans="11:15" x14ac:dyDescent="0.25">
      <c r="K374"/>
      <c r="L374"/>
      <c r="M374"/>
      <c r="N374"/>
      <c r="O374"/>
    </row>
    <row r="375" spans="11:15" x14ac:dyDescent="0.25">
      <c r="K375"/>
      <c r="L375"/>
      <c r="M375"/>
      <c r="N375"/>
      <c r="O375"/>
    </row>
    <row r="376" spans="11:15" x14ac:dyDescent="0.25">
      <c r="K376"/>
      <c r="L376"/>
      <c r="M376"/>
      <c r="N376"/>
      <c r="O376"/>
    </row>
    <row r="377" spans="11:15" x14ac:dyDescent="0.25">
      <c r="K377"/>
      <c r="L377"/>
      <c r="M377"/>
      <c r="N377"/>
      <c r="O377"/>
    </row>
    <row r="378" spans="11:15" x14ac:dyDescent="0.25">
      <c r="K378"/>
      <c r="L378"/>
      <c r="M378"/>
      <c r="N378"/>
      <c r="O378"/>
    </row>
    <row r="379" spans="11:15" x14ac:dyDescent="0.25">
      <c r="K379"/>
      <c r="L379"/>
      <c r="M379"/>
      <c r="N379"/>
      <c r="O379"/>
    </row>
    <row r="380" spans="11:15" x14ac:dyDescent="0.25">
      <c r="K380"/>
      <c r="L380"/>
      <c r="M380"/>
      <c r="N380"/>
      <c r="O380"/>
    </row>
    <row r="381" spans="11:15" x14ac:dyDescent="0.25">
      <c r="K381"/>
      <c r="L381"/>
      <c r="M381"/>
      <c r="N381"/>
      <c r="O381"/>
    </row>
    <row r="382" spans="11:15" x14ac:dyDescent="0.25">
      <c r="K382"/>
      <c r="L382"/>
      <c r="M382"/>
      <c r="N382"/>
      <c r="O382"/>
    </row>
    <row r="383" spans="11:15" x14ac:dyDescent="0.25">
      <c r="K383"/>
      <c r="L383"/>
      <c r="M383"/>
      <c r="N383"/>
      <c r="O383"/>
    </row>
    <row r="384" spans="11:15" x14ac:dyDescent="0.25">
      <c r="K384"/>
      <c r="L384"/>
      <c r="M384"/>
      <c r="N384"/>
      <c r="O384"/>
    </row>
    <row r="385" spans="11:15" x14ac:dyDescent="0.25">
      <c r="K385"/>
      <c r="L385"/>
      <c r="M385"/>
      <c r="N385"/>
      <c r="O385"/>
    </row>
    <row r="386" spans="11:15" x14ac:dyDescent="0.25">
      <c r="K386"/>
      <c r="L386"/>
      <c r="M386"/>
      <c r="N386"/>
      <c r="O386"/>
    </row>
    <row r="387" spans="11:15" x14ac:dyDescent="0.25">
      <c r="K387"/>
      <c r="L387"/>
      <c r="M387"/>
      <c r="N387"/>
      <c r="O387"/>
    </row>
    <row r="388" spans="11:15" x14ac:dyDescent="0.25">
      <c r="K388"/>
      <c r="L388"/>
      <c r="M388"/>
      <c r="N388"/>
      <c r="O388"/>
    </row>
    <row r="389" spans="11:15" x14ac:dyDescent="0.25">
      <c r="K389"/>
      <c r="L389"/>
      <c r="M389"/>
      <c r="N389"/>
      <c r="O389"/>
    </row>
    <row r="390" spans="11:15" x14ac:dyDescent="0.25">
      <c r="K390"/>
      <c r="L390"/>
      <c r="M390"/>
      <c r="N390"/>
      <c r="O390"/>
    </row>
    <row r="391" spans="11:15" x14ac:dyDescent="0.25">
      <c r="K391"/>
      <c r="L391"/>
      <c r="M391"/>
      <c r="N391"/>
      <c r="O391"/>
    </row>
    <row r="392" spans="11:15" x14ac:dyDescent="0.25">
      <c r="K392"/>
      <c r="L392"/>
      <c r="M392"/>
      <c r="N392"/>
      <c r="O392"/>
    </row>
    <row r="393" spans="11:15" x14ac:dyDescent="0.25">
      <c r="K393"/>
      <c r="L393"/>
      <c r="M393"/>
      <c r="N393"/>
      <c r="O393"/>
    </row>
    <row r="394" spans="11:15" x14ac:dyDescent="0.25">
      <c r="K394"/>
      <c r="L394"/>
      <c r="M394"/>
      <c r="N394"/>
      <c r="O394"/>
    </row>
    <row r="395" spans="11:15" x14ac:dyDescent="0.25">
      <c r="K395"/>
      <c r="L395"/>
      <c r="M395"/>
      <c r="N395"/>
      <c r="O395"/>
    </row>
    <row r="396" spans="11:15" x14ac:dyDescent="0.25">
      <c r="K396"/>
      <c r="L396"/>
      <c r="M396"/>
      <c r="N396"/>
      <c r="O396"/>
    </row>
    <row r="397" spans="11:15" x14ac:dyDescent="0.25">
      <c r="K397"/>
      <c r="L397"/>
      <c r="M397"/>
      <c r="N397"/>
      <c r="O397"/>
    </row>
    <row r="398" spans="11:15" x14ac:dyDescent="0.25">
      <c r="K398"/>
      <c r="L398"/>
      <c r="M398"/>
      <c r="N398"/>
      <c r="O398"/>
    </row>
    <row r="399" spans="11:15" x14ac:dyDescent="0.25">
      <c r="K399"/>
      <c r="L399"/>
      <c r="M399"/>
      <c r="N399"/>
      <c r="O399"/>
    </row>
    <row r="400" spans="11:15" x14ac:dyDescent="0.25">
      <c r="K400"/>
      <c r="L400"/>
      <c r="M400"/>
      <c r="N400"/>
      <c r="O400"/>
    </row>
    <row r="401" spans="11:15" x14ac:dyDescent="0.25">
      <c r="K401"/>
      <c r="L401"/>
      <c r="M401"/>
      <c r="N401"/>
      <c r="O401"/>
    </row>
    <row r="402" spans="11:15" x14ac:dyDescent="0.25">
      <c r="K402"/>
      <c r="L402"/>
      <c r="M402"/>
      <c r="N402"/>
      <c r="O402"/>
    </row>
    <row r="403" spans="11:15" x14ac:dyDescent="0.25">
      <c r="K403"/>
      <c r="L403"/>
      <c r="M403"/>
      <c r="N403"/>
      <c r="O403"/>
    </row>
    <row r="404" spans="11:15" x14ac:dyDescent="0.25">
      <c r="K404"/>
      <c r="L404"/>
      <c r="M404"/>
      <c r="N404"/>
      <c r="O404"/>
    </row>
    <row r="405" spans="11:15" x14ac:dyDescent="0.25">
      <c r="K405"/>
      <c r="L405"/>
      <c r="M405"/>
      <c r="N405"/>
      <c r="O405"/>
    </row>
    <row r="406" spans="11:15" x14ac:dyDescent="0.25">
      <c r="K406"/>
      <c r="L406"/>
      <c r="M406"/>
      <c r="N406"/>
      <c r="O406"/>
    </row>
    <row r="407" spans="11:15" x14ac:dyDescent="0.25">
      <c r="K407"/>
      <c r="L407"/>
      <c r="M407"/>
      <c r="N407"/>
      <c r="O407"/>
    </row>
    <row r="408" spans="11:15" x14ac:dyDescent="0.25">
      <c r="K408"/>
      <c r="L408"/>
      <c r="M408"/>
      <c r="N408"/>
      <c r="O408"/>
    </row>
    <row r="409" spans="11:15" x14ac:dyDescent="0.25">
      <c r="K409"/>
      <c r="L409"/>
      <c r="M409"/>
      <c r="N409"/>
      <c r="O409"/>
    </row>
    <row r="410" spans="11:15" x14ac:dyDescent="0.25">
      <c r="K410"/>
      <c r="L410"/>
      <c r="M410"/>
      <c r="N410"/>
      <c r="O410"/>
    </row>
    <row r="411" spans="11:15" x14ac:dyDescent="0.25">
      <c r="K411"/>
      <c r="L411"/>
      <c r="M411"/>
      <c r="N411"/>
      <c r="O411"/>
    </row>
    <row r="412" spans="11:15" x14ac:dyDescent="0.25">
      <c r="K412"/>
      <c r="L412"/>
      <c r="M412"/>
      <c r="N412"/>
      <c r="O412"/>
    </row>
    <row r="413" spans="11:15" x14ac:dyDescent="0.25">
      <c r="K413"/>
      <c r="L413"/>
      <c r="M413"/>
      <c r="N413"/>
      <c r="O413"/>
    </row>
    <row r="414" spans="11:15" x14ac:dyDescent="0.25">
      <c r="K414"/>
      <c r="L414"/>
      <c r="M414"/>
      <c r="N414"/>
      <c r="O414"/>
    </row>
    <row r="415" spans="11:15" x14ac:dyDescent="0.25">
      <c r="K415"/>
      <c r="L415"/>
      <c r="M415"/>
      <c r="N415"/>
      <c r="O415"/>
    </row>
    <row r="416" spans="11:15" x14ac:dyDescent="0.25">
      <c r="K416"/>
      <c r="L416"/>
      <c r="M416"/>
      <c r="N416"/>
      <c r="O416"/>
    </row>
    <row r="417" spans="11:15" x14ac:dyDescent="0.25">
      <c r="K417"/>
      <c r="L417"/>
      <c r="M417"/>
      <c r="N417"/>
      <c r="O417"/>
    </row>
    <row r="418" spans="11:15" x14ac:dyDescent="0.25">
      <c r="K418"/>
      <c r="L418"/>
      <c r="M418"/>
      <c r="N418"/>
      <c r="O418"/>
    </row>
    <row r="419" spans="11:15" x14ac:dyDescent="0.25">
      <c r="K419"/>
      <c r="L419"/>
      <c r="M419"/>
      <c r="N419"/>
      <c r="O419"/>
    </row>
    <row r="420" spans="11:15" x14ac:dyDescent="0.25">
      <c r="K420"/>
      <c r="L420"/>
      <c r="M420"/>
      <c r="N420"/>
      <c r="O420"/>
    </row>
    <row r="421" spans="11:15" x14ac:dyDescent="0.25">
      <c r="K421"/>
      <c r="L421"/>
      <c r="M421"/>
      <c r="N421"/>
      <c r="O421"/>
    </row>
    <row r="422" spans="11:15" x14ac:dyDescent="0.25">
      <c r="K422"/>
      <c r="L422"/>
      <c r="M422"/>
      <c r="N422"/>
      <c r="O422"/>
    </row>
    <row r="423" spans="11:15" x14ac:dyDescent="0.25">
      <c r="K423"/>
      <c r="L423"/>
      <c r="M423"/>
      <c r="N423"/>
      <c r="O423"/>
    </row>
    <row r="424" spans="11:15" x14ac:dyDescent="0.25">
      <c r="K424"/>
      <c r="L424"/>
      <c r="M424"/>
      <c r="N424"/>
      <c r="O424"/>
    </row>
    <row r="425" spans="11:15" x14ac:dyDescent="0.25">
      <c r="K425"/>
      <c r="L425"/>
      <c r="M425"/>
      <c r="N425"/>
      <c r="O425"/>
    </row>
    <row r="426" spans="11:15" x14ac:dyDescent="0.25">
      <c r="K426"/>
      <c r="L426"/>
      <c r="M426"/>
      <c r="N426"/>
      <c r="O426"/>
    </row>
    <row r="427" spans="11:15" x14ac:dyDescent="0.25">
      <c r="K427"/>
      <c r="L427"/>
      <c r="M427"/>
      <c r="N427"/>
      <c r="O427"/>
    </row>
    <row r="428" spans="11:15" x14ac:dyDescent="0.25">
      <c r="K428"/>
      <c r="L428"/>
      <c r="M428"/>
      <c r="N428"/>
      <c r="O428"/>
    </row>
    <row r="429" spans="11:15" x14ac:dyDescent="0.25">
      <c r="K429"/>
      <c r="L429"/>
      <c r="M429"/>
      <c r="N429"/>
      <c r="O429"/>
    </row>
    <row r="430" spans="11:15" x14ac:dyDescent="0.25">
      <c r="K430"/>
      <c r="L430"/>
      <c r="M430"/>
      <c r="N430"/>
      <c r="O430"/>
    </row>
    <row r="431" spans="11:15" x14ac:dyDescent="0.25">
      <c r="K431"/>
      <c r="L431"/>
      <c r="M431"/>
      <c r="N431"/>
      <c r="O431"/>
    </row>
    <row r="432" spans="11:15" x14ac:dyDescent="0.25">
      <c r="K432"/>
      <c r="L432"/>
      <c r="M432"/>
      <c r="N432"/>
      <c r="O432"/>
    </row>
    <row r="433" spans="11:15" x14ac:dyDescent="0.25">
      <c r="K433"/>
      <c r="L433"/>
      <c r="M433"/>
      <c r="N433"/>
      <c r="O433"/>
    </row>
    <row r="434" spans="11:15" x14ac:dyDescent="0.25">
      <c r="K434"/>
      <c r="L434"/>
      <c r="M434"/>
      <c r="N434"/>
      <c r="O434"/>
    </row>
    <row r="435" spans="11:15" x14ac:dyDescent="0.25">
      <c r="K435"/>
      <c r="L435"/>
      <c r="M435"/>
      <c r="N435"/>
      <c r="O435"/>
    </row>
    <row r="436" spans="11:15" x14ac:dyDescent="0.25">
      <c r="K436"/>
      <c r="L436"/>
      <c r="M436"/>
      <c r="N436"/>
      <c r="O436"/>
    </row>
    <row r="437" spans="11:15" x14ac:dyDescent="0.25">
      <c r="K437"/>
      <c r="L437"/>
      <c r="M437"/>
      <c r="N437"/>
      <c r="O437"/>
    </row>
    <row r="438" spans="11:15" x14ac:dyDescent="0.25">
      <c r="K438"/>
      <c r="L438"/>
      <c r="M438"/>
      <c r="N438"/>
      <c r="O438"/>
    </row>
    <row r="439" spans="11:15" x14ac:dyDescent="0.25">
      <c r="K439"/>
      <c r="L439"/>
      <c r="M439"/>
      <c r="N439"/>
      <c r="O439"/>
    </row>
    <row r="440" spans="11:15" x14ac:dyDescent="0.25">
      <c r="K440"/>
      <c r="L440"/>
      <c r="M440"/>
      <c r="N440"/>
      <c r="O440"/>
    </row>
    <row r="441" spans="11:15" x14ac:dyDescent="0.25">
      <c r="K441"/>
      <c r="L441"/>
      <c r="M441"/>
      <c r="N441"/>
      <c r="O441"/>
    </row>
    <row r="442" spans="11:15" x14ac:dyDescent="0.25">
      <c r="K442"/>
      <c r="L442"/>
      <c r="M442"/>
      <c r="N442"/>
      <c r="O442"/>
    </row>
    <row r="443" spans="11:15" x14ac:dyDescent="0.25">
      <c r="K443"/>
      <c r="L443"/>
      <c r="M443"/>
      <c r="N443"/>
      <c r="O443"/>
    </row>
    <row r="444" spans="11:15" x14ac:dyDescent="0.25">
      <c r="K444"/>
      <c r="L444"/>
      <c r="M444"/>
      <c r="N444"/>
      <c r="O444"/>
    </row>
    <row r="445" spans="11:15" x14ac:dyDescent="0.25">
      <c r="K445"/>
      <c r="L445"/>
      <c r="M445"/>
      <c r="N445"/>
      <c r="O445"/>
    </row>
    <row r="446" spans="11:15" x14ac:dyDescent="0.25">
      <c r="K446"/>
      <c r="L446"/>
      <c r="M446"/>
      <c r="N446"/>
      <c r="O446"/>
    </row>
    <row r="447" spans="11:15" x14ac:dyDescent="0.25">
      <c r="K447"/>
      <c r="L447"/>
      <c r="M447"/>
      <c r="N447"/>
      <c r="O447"/>
    </row>
    <row r="448" spans="11:15" x14ac:dyDescent="0.25">
      <c r="K448"/>
      <c r="L448"/>
      <c r="M448"/>
      <c r="N448"/>
      <c r="O448"/>
    </row>
    <row r="449" spans="11:15" x14ac:dyDescent="0.25">
      <c r="K449"/>
      <c r="L449"/>
      <c r="M449"/>
      <c r="N449"/>
      <c r="O449"/>
    </row>
    <row r="450" spans="11:15" x14ac:dyDescent="0.25">
      <c r="K450"/>
      <c r="L450"/>
      <c r="M450"/>
      <c r="N450"/>
      <c r="O450"/>
    </row>
    <row r="451" spans="11:15" x14ac:dyDescent="0.25">
      <c r="K451"/>
      <c r="L451"/>
      <c r="M451"/>
      <c r="N451"/>
      <c r="O451"/>
    </row>
    <row r="452" spans="11:15" x14ac:dyDescent="0.25">
      <c r="K452"/>
      <c r="L452"/>
      <c r="M452"/>
      <c r="N452"/>
      <c r="O452"/>
    </row>
    <row r="453" spans="11:15" x14ac:dyDescent="0.25">
      <c r="K453"/>
      <c r="L453"/>
      <c r="M453"/>
      <c r="N453"/>
      <c r="O453"/>
    </row>
    <row r="454" spans="11:15" x14ac:dyDescent="0.25">
      <c r="K454"/>
      <c r="L454"/>
      <c r="M454"/>
      <c r="N454"/>
      <c r="O454"/>
    </row>
    <row r="455" spans="11:15" x14ac:dyDescent="0.25">
      <c r="K455"/>
      <c r="L455"/>
      <c r="M455"/>
      <c r="N455"/>
      <c r="O455"/>
    </row>
    <row r="456" spans="11:15" x14ac:dyDescent="0.25">
      <c r="K456"/>
      <c r="L456"/>
      <c r="M456"/>
      <c r="N456"/>
      <c r="O456"/>
    </row>
    <row r="457" spans="11:15" x14ac:dyDescent="0.25">
      <c r="K457"/>
      <c r="L457"/>
      <c r="M457"/>
      <c r="N457"/>
      <c r="O457"/>
    </row>
    <row r="458" spans="11:15" x14ac:dyDescent="0.25">
      <c r="K458"/>
      <c r="L458"/>
      <c r="M458"/>
      <c r="N458"/>
      <c r="O458"/>
    </row>
    <row r="459" spans="11:15" x14ac:dyDescent="0.25">
      <c r="K459"/>
      <c r="L459"/>
      <c r="M459"/>
      <c r="N459"/>
      <c r="O459"/>
    </row>
    <row r="460" spans="11:15" x14ac:dyDescent="0.25">
      <c r="K460"/>
      <c r="L460"/>
      <c r="M460"/>
      <c r="N460"/>
      <c r="O460"/>
    </row>
    <row r="461" spans="11:15" x14ac:dyDescent="0.25">
      <c r="K461"/>
      <c r="L461"/>
      <c r="M461"/>
      <c r="N461"/>
      <c r="O461"/>
    </row>
    <row r="462" spans="11:15" x14ac:dyDescent="0.25">
      <c r="K462"/>
      <c r="L462"/>
      <c r="M462"/>
      <c r="N462"/>
      <c r="O462"/>
    </row>
    <row r="463" spans="11:15" x14ac:dyDescent="0.25">
      <c r="K463"/>
      <c r="L463"/>
      <c r="M463"/>
      <c r="N463"/>
      <c r="O463"/>
    </row>
    <row r="464" spans="11:15" x14ac:dyDescent="0.25">
      <c r="K464"/>
      <c r="L464"/>
      <c r="M464"/>
      <c r="N464"/>
      <c r="O464"/>
    </row>
    <row r="465" spans="11:15" x14ac:dyDescent="0.25">
      <c r="K465"/>
      <c r="L465"/>
      <c r="M465"/>
      <c r="N465"/>
      <c r="O465"/>
    </row>
    <row r="466" spans="11:15" x14ac:dyDescent="0.25">
      <c r="K466"/>
      <c r="L466"/>
      <c r="M466"/>
      <c r="N466"/>
      <c r="O466"/>
    </row>
    <row r="467" spans="11:15" x14ac:dyDescent="0.25">
      <c r="K467"/>
      <c r="L467"/>
      <c r="M467"/>
      <c r="N467"/>
      <c r="O467"/>
    </row>
    <row r="468" spans="11:15" x14ac:dyDescent="0.25">
      <c r="K468"/>
      <c r="L468"/>
      <c r="M468"/>
      <c r="N468"/>
      <c r="O468"/>
    </row>
    <row r="469" spans="11:15" x14ac:dyDescent="0.25">
      <c r="K469"/>
      <c r="L469"/>
      <c r="M469"/>
      <c r="N469"/>
      <c r="O469"/>
    </row>
    <row r="470" spans="11:15" x14ac:dyDescent="0.25">
      <c r="K470"/>
      <c r="L470"/>
      <c r="M470"/>
      <c r="N470"/>
      <c r="O470"/>
    </row>
    <row r="471" spans="11:15" x14ac:dyDescent="0.25">
      <c r="K471"/>
      <c r="L471"/>
      <c r="M471"/>
      <c r="N471"/>
      <c r="O471"/>
    </row>
    <row r="472" spans="11:15" x14ac:dyDescent="0.25">
      <c r="K472"/>
      <c r="L472"/>
      <c r="M472"/>
      <c r="N472"/>
      <c r="O472"/>
    </row>
    <row r="473" spans="11:15" x14ac:dyDescent="0.25">
      <c r="K473"/>
      <c r="L473"/>
      <c r="M473"/>
      <c r="N473"/>
      <c r="O473"/>
    </row>
    <row r="474" spans="11:15" x14ac:dyDescent="0.25">
      <c r="K474"/>
      <c r="L474"/>
      <c r="M474"/>
      <c r="N474"/>
      <c r="O474"/>
    </row>
    <row r="475" spans="11:15" x14ac:dyDescent="0.25">
      <c r="K475"/>
      <c r="L475"/>
      <c r="M475"/>
      <c r="N475"/>
      <c r="O475"/>
    </row>
    <row r="476" spans="11:15" x14ac:dyDescent="0.25">
      <c r="K476"/>
      <c r="L476"/>
      <c r="M476"/>
      <c r="N476"/>
      <c r="O476"/>
    </row>
    <row r="477" spans="11:15" x14ac:dyDescent="0.25">
      <c r="K477"/>
      <c r="L477"/>
      <c r="M477"/>
      <c r="N477"/>
      <c r="O477"/>
    </row>
    <row r="478" spans="11:15" x14ac:dyDescent="0.25">
      <c r="K478"/>
      <c r="L478"/>
      <c r="M478"/>
      <c r="N478"/>
      <c r="O478"/>
    </row>
    <row r="479" spans="11:15" x14ac:dyDescent="0.25">
      <c r="K479"/>
      <c r="L479"/>
      <c r="M479"/>
      <c r="N479"/>
      <c r="O479"/>
    </row>
    <row r="480" spans="11:15" x14ac:dyDescent="0.25">
      <c r="K480"/>
      <c r="L480"/>
      <c r="M480"/>
      <c r="N480"/>
      <c r="O480"/>
    </row>
    <row r="481" spans="11:15" x14ac:dyDescent="0.25">
      <c r="K481"/>
      <c r="L481"/>
      <c r="M481"/>
      <c r="N481"/>
      <c r="O481"/>
    </row>
    <row r="482" spans="11:15" x14ac:dyDescent="0.25">
      <c r="K482"/>
      <c r="L482"/>
      <c r="M482"/>
      <c r="N482"/>
      <c r="O482"/>
    </row>
    <row r="483" spans="11:15" x14ac:dyDescent="0.25">
      <c r="K483"/>
      <c r="L483"/>
      <c r="M483"/>
      <c r="N483"/>
      <c r="O483"/>
    </row>
    <row r="484" spans="11:15" x14ac:dyDescent="0.25">
      <c r="K484"/>
      <c r="L484"/>
      <c r="M484"/>
      <c r="N484"/>
      <c r="O484"/>
    </row>
    <row r="485" spans="11:15" x14ac:dyDescent="0.25">
      <c r="K485"/>
      <c r="L485"/>
      <c r="M485"/>
      <c r="N485"/>
      <c r="O485"/>
    </row>
    <row r="486" spans="11:15" x14ac:dyDescent="0.25">
      <c r="K486"/>
      <c r="L486"/>
      <c r="M486"/>
      <c r="N486"/>
      <c r="O486"/>
    </row>
    <row r="487" spans="11:15" x14ac:dyDescent="0.25">
      <c r="K487"/>
      <c r="L487"/>
      <c r="M487"/>
      <c r="N487"/>
      <c r="O487"/>
    </row>
    <row r="488" spans="11:15" x14ac:dyDescent="0.25">
      <c r="K488"/>
      <c r="L488"/>
      <c r="M488"/>
      <c r="N488"/>
      <c r="O488"/>
    </row>
    <row r="489" spans="11:15" x14ac:dyDescent="0.25">
      <c r="K489"/>
      <c r="L489"/>
      <c r="M489"/>
      <c r="N489"/>
      <c r="O489"/>
    </row>
    <row r="490" spans="11:15" x14ac:dyDescent="0.25">
      <c r="K490"/>
      <c r="L490"/>
      <c r="M490"/>
      <c r="N490"/>
      <c r="O490"/>
    </row>
    <row r="491" spans="11:15" x14ac:dyDescent="0.25">
      <c r="K491"/>
      <c r="L491"/>
      <c r="M491"/>
      <c r="N491"/>
      <c r="O491"/>
    </row>
    <row r="492" spans="11:15" x14ac:dyDescent="0.25">
      <c r="K492"/>
      <c r="L492"/>
      <c r="M492"/>
      <c r="N492"/>
      <c r="O492"/>
    </row>
    <row r="493" spans="11:15" x14ac:dyDescent="0.25">
      <c r="K493"/>
      <c r="L493"/>
      <c r="M493"/>
      <c r="N493"/>
      <c r="O493"/>
    </row>
    <row r="494" spans="11:15" x14ac:dyDescent="0.25">
      <c r="K494"/>
      <c r="L494"/>
      <c r="M494"/>
      <c r="N494"/>
      <c r="O494"/>
    </row>
    <row r="495" spans="11:15" x14ac:dyDescent="0.25">
      <c r="K495"/>
      <c r="L495"/>
      <c r="M495"/>
      <c r="N495"/>
      <c r="O495"/>
    </row>
    <row r="496" spans="11:15" x14ac:dyDescent="0.25">
      <c r="K496"/>
      <c r="L496"/>
      <c r="M496"/>
      <c r="N496"/>
      <c r="O496"/>
    </row>
    <row r="497" spans="11:15" x14ac:dyDescent="0.25">
      <c r="K497"/>
      <c r="L497"/>
      <c r="M497"/>
      <c r="N497"/>
      <c r="O497"/>
    </row>
    <row r="498" spans="11:15" x14ac:dyDescent="0.25">
      <c r="K498"/>
      <c r="L498"/>
      <c r="M498"/>
      <c r="N498"/>
      <c r="O498"/>
    </row>
    <row r="499" spans="11:15" x14ac:dyDescent="0.25">
      <c r="K499"/>
      <c r="L499"/>
      <c r="M499"/>
      <c r="N499"/>
      <c r="O499"/>
    </row>
    <row r="500" spans="11:15" x14ac:dyDescent="0.25">
      <c r="K500"/>
      <c r="L500"/>
      <c r="M500"/>
      <c r="N500"/>
      <c r="O500"/>
    </row>
    <row r="501" spans="11:15" x14ac:dyDescent="0.25">
      <c r="K501"/>
      <c r="L501"/>
      <c r="M501"/>
      <c r="N501"/>
      <c r="O501"/>
    </row>
    <row r="502" spans="11:15" x14ac:dyDescent="0.25">
      <c r="K502"/>
      <c r="L502"/>
      <c r="M502"/>
      <c r="N502"/>
      <c r="O502"/>
    </row>
    <row r="503" spans="11:15" x14ac:dyDescent="0.25">
      <c r="K503"/>
      <c r="L503"/>
      <c r="M503"/>
      <c r="N503"/>
      <c r="O503"/>
    </row>
    <row r="504" spans="11:15" x14ac:dyDescent="0.25">
      <c r="K504"/>
      <c r="L504"/>
      <c r="M504"/>
      <c r="N504"/>
      <c r="O504"/>
    </row>
    <row r="505" spans="11:15" x14ac:dyDescent="0.25">
      <c r="K505"/>
      <c r="L505"/>
      <c r="M505"/>
      <c r="N505"/>
      <c r="O505"/>
    </row>
    <row r="506" spans="11:15" x14ac:dyDescent="0.25">
      <c r="K506"/>
      <c r="L506"/>
      <c r="M506"/>
      <c r="N506"/>
      <c r="O506"/>
    </row>
    <row r="507" spans="11:15" x14ac:dyDescent="0.25">
      <c r="K507"/>
      <c r="L507"/>
      <c r="M507"/>
      <c r="N507"/>
      <c r="O507"/>
    </row>
    <row r="508" spans="11:15" x14ac:dyDescent="0.25">
      <c r="K508"/>
      <c r="L508"/>
      <c r="M508"/>
      <c r="N508"/>
      <c r="O508"/>
    </row>
    <row r="509" spans="11:15" x14ac:dyDescent="0.25">
      <c r="K509"/>
      <c r="L509"/>
      <c r="M509"/>
      <c r="N509"/>
      <c r="O509"/>
    </row>
    <row r="510" spans="11:15" x14ac:dyDescent="0.25">
      <c r="K510"/>
      <c r="L510"/>
      <c r="M510"/>
      <c r="N510"/>
      <c r="O510"/>
    </row>
    <row r="511" spans="11:15" x14ac:dyDescent="0.25">
      <c r="K511"/>
      <c r="L511"/>
      <c r="M511"/>
      <c r="N511"/>
      <c r="O511"/>
    </row>
    <row r="512" spans="11:15" x14ac:dyDescent="0.25">
      <c r="K512"/>
      <c r="L512"/>
      <c r="M512"/>
      <c r="N512"/>
      <c r="O512"/>
    </row>
    <row r="513" spans="11:15" x14ac:dyDescent="0.25">
      <c r="K513"/>
      <c r="L513"/>
      <c r="M513"/>
      <c r="N513"/>
      <c r="O513"/>
    </row>
    <row r="514" spans="11:15" x14ac:dyDescent="0.25">
      <c r="K514"/>
      <c r="L514"/>
      <c r="M514"/>
      <c r="N514"/>
      <c r="O514"/>
    </row>
    <row r="515" spans="11:15" x14ac:dyDescent="0.25">
      <c r="K515"/>
      <c r="L515"/>
      <c r="M515"/>
      <c r="N515"/>
      <c r="O515"/>
    </row>
    <row r="516" spans="11:15" x14ac:dyDescent="0.25">
      <c r="K516"/>
      <c r="L516"/>
      <c r="M516"/>
      <c r="N516"/>
      <c r="O516"/>
    </row>
    <row r="517" spans="11:15" x14ac:dyDescent="0.25">
      <c r="K517"/>
      <c r="L517"/>
      <c r="M517"/>
      <c r="N517"/>
      <c r="O517"/>
    </row>
    <row r="518" spans="11:15" x14ac:dyDescent="0.25">
      <c r="K518"/>
      <c r="L518"/>
      <c r="M518"/>
      <c r="N518"/>
      <c r="O518"/>
    </row>
    <row r="519" spans="11:15" x14ac:dyDescent="0.25">
      <c r="K519"/>
      <c r="L519"/>
      <c r="M519"/>
      <c r="N519"/>
      <c r="O519"/>
    </row>
    <row r="520" spans="11:15" x14ac:dyDescent="0.25">
      <c r="K520"/>
      <c r="L520"/>
      <c r="M520"/>
      <c r="N520"/>
      <c r="O520"/>
    </row>
    <row r="521" spans="11:15" x14ac:dyDescent="0.25">
      <c r="K521"/>
      <c r="L521"/>
      <c r="M521"/>
      <c r="N521"/>
      <c r="O521"/>
    </row>
    <row r="522" spans="11:15" x14ac:dyDescent="0.25">
      <c r="K522"/>
      <c r="L522"/>
      <c r="M522"/>
      <c r="N522"/>
      <c r="O522"/>
    </row>
    <row r="523" spans="11:15" x14ac:dyDescent="0.25">
      <c r="K523"/>
      <c r="L523"/>
      <c r="M523"/>
      <c r="N523"/>
      <c r="O523"/>
    </row>
    <row r="524" spans="11:15" x14ac:dyDescent="0.25">
      <c r="K524"/>
      <c r="L524"/>
      <c r="M524"/>
      <c r="N524"/>
      <c r="O524"/>
    </row>
    <row r="525" spans="11:15" x14ac:dyDescent="0.25">
      <c r="K525"/>
      <c r="L525"/>
      <c r="M525"/>
      <c r="N525"/>
      <c r="O525"/>
    </row>
    <row r="526" spans="11:15" x14ac:dyDescent="0.25">
      <c r="K526"/>
      <c r="L526"/>
      <c r="M526"/>
      <c r="N526"/>
      <c r="O526"/>
    </row>
    <row r="527" spans="11:15" x14ac:dyDescent="0.25">
      <c r="K527"/>
      <c r="L527"/>
      <c r="M527"/>
      <c r="N527"/>
      <c r="O527"/>
    </row>
    <row r="528" spans="11:15" x14ac:dyDescent="0.25">
      <c r="K528"/>
      <c r="L528"/>
      <c r="M528"/>
      <c r="N528"/>
      <c r="O528"/>
    </row>
    <row r="529" spans="11:15" x14ac:dyDescent="0.25">
      <c r="K529"/>
      <c r="L529"/>
      <c r="M529"/>
      <c r="N529"/>
      <c r="O529"/>
    </row>
    <row r="530" spans="11:15" x14ac:dyDescent="0.25">
      <c r="K530"/>
      <c r="L530"/>
      <c r="M530"/>
      <c r="N530"/>
      <c r="O530"/>
    </row>
    <row r="531" spans="11:15" x14ac:dyDescent="0.25">
      <c r="K531"/>
      <c r="L531"/>
      <c r="M531"/>
      <c r="N531"/>
      <c r="O531"/>
    </row>
    <row r="532" spans="11:15" x14ac:dyDescent="0.25">
      <c r="K532"/>
      <c r="L532"/>
      <c r="M532"/>
      <c r="N532"/>
      <c r="O532"/>
    </row>
    <row r="533" spans="11:15" x14ac:dyDescent="0.25">
      <c r="K533"/>
      <c r="L533"/>
      <c r="M533"/>
      <c r="N533"/>
      <c r="O533"/>
    </row>
    <row r="534" spans="11:15" x14ac:dyDescent="0.25">
      <c r="K534"/>
      <c r="L534"/>
      <c r="M534"/>
      <c r="N534"/>
      <c r="O534"/>
    </row>
    <row r="535" spans="11:15" x14ac:dyDescent="0.25">
      <c r="K535"/>
      <c r="L535"/>
      <c r="M535"/>
      <c r="N535"/>
      <c r="O535"/>
    </row>
    <row r="536" spans="11:15" x14ac:dyDescent="0.25">
      <c r="K536"/>
      <c r="L536"/>
      <c r="M536"/>
      <c r="N536"/>
      <c r="O536"/>
    </row>
    <row r="537" spans="11:15" x14ac:dyDescent="0.25">
      <c r="K537"/>
      <c r="L537"/>
      <c r="M537"/>
      <c r="N537"/>
      <c r="O537"/>
    </row>
    <row r="538" spans="11:15" x14ac:dyDescent="0.25">
      <c r="K538"/>
      <c r="L538"/>
      <c r="M538"/>
      <c r="N538"/>
      <c r="O538"/>
    </row>
    <row r="539" spans="11:15" x14ac:dyDescent="0.25">
      <c r="K539"/>
      <c r="L539"/>
      <c r="M539"/>
      <c r="N539"/>
      <c r="O539"/>
    </row>
    <row r="540" spans="11:15" x14ac:dyDescent="0.25">
      <c r="K540"/>
      <c r="L540"/>
      <c r="M540"/>
      <c r="N540"/>
      <c r="O540"/>
    </row>
    <row r="541" spans="11:15" x14ac:dyDescent="0.25">
      <c r="K541"/>
      <c r="L541"/>
      <c r="M541"/>
      <c r="N541"/>
      <c r="O541"/>
    </row>
    <row r="542" spans="11:15" x14ac:dyDescent="0.25">
      <c r="K542"/>
      <c r="L542"/>
      <c r="M542"/>
      <c r="N542"/>
      <c r="O542"/>
    </row>
    <row r="543" spans="11:15" x14ac:dyDescent="0.25">
      <c r="K543"/>
      <c r="L543"/>
      <c r="M543"/>
      <c r="N543"/>
      <c r="O543"/>
    </row>
    <row r="544" spans="11:15" x14ac:dyDescent="0.25">
      <c r="K544"/>
      <c r="L544"/>
      <c r="M544"/>
      <c r="N544"/>
      <c r="O544"/>
    </row>
    <row r="545" spans="11:15" x14ac:dyDescent="0.25">
      <c r="K545"/>
      <c r="L545"/>
      <c r="M545"/>
      <c r="N545"/>
      <c r="O545"/>
    </row>
    <row r="546" spans="11:15" x14ac:dyDescent="0.25">
      <c r="K546"/>
      <c r="L546"/>
      <c r="M546"/>
      <c r="N546"/>
      <c r="O546"/>
    </row>
    <row r="547" spans="11:15" x14ac:dyDescent="0.25">
      <c r="K547"/>
      <c r="L547"/>
      <c r="M547"/>
      <c r="N547"/>
      <c r="O547"/>
    </row>
    <row r="548" spans="11:15" x14ac:dyDescent="0.25">
      <c r="K548"/>
      <c r="L548"/>
      <c r="M548"/>
      <c r="N548"/>
      <c r="O548"/>
    </row>
    <row r="549" spans="11:15" x14ac:dyDescent="0.25">
      <c r="K549"/>
      <c r="L549"/>
      <c r="M549"/>
      <c r="N549"/>
      <c r="O549"/>
    </row>
    <row r="550" spans="11:15" x14ac:dyDescent="0.25">
      <c r="K550"/>
      <c r="L550"/>
      <c r="M550"/>
      <c r="N550"/>
      <c r="O550"/>
    </row>
    <row r="551" spans="11:15" x14ac:dyDescent="0.25">
      <c r="K551"/>
      <c r="L551"/>
      <c r="M551"/>
      <c r="N551"/>
      <c r="O551"/>
    </row>
    <row r="552" spans="11:15" x14ac:dyDescent="0.25">
      <c r="K552"/>
      <c r="L552"/>
      <c r="M552"/>
      <c r="N552"/>
      <c r="O552"/>
    </row>
    <row r="553" spans="11:15" x14ac:dyDescent="0.25">
      <c r="K553"/>
      <c r="L553"/>
      <c r="M553"/>
      <c r="N553"/>
      <c r="O553"/>
    </row>
    <row r="554" spans="11:15" x14ac:dyDescent="0.25">
      <c r="K554"/>
      <c r="L554"/>
      <c r="M554"/>
      <c r="N554"/>
      <c r="O554"/>
    </row>
    <row r="555" spans="11:15" x14ac:dyDescent="0.25">
      <c r="K555"/>
      <c r="L555"/>
      <c r="M555"/>
      <c r="N555"/>
      <c r="O555"/>
    </row>
    <row r="556" spans="11:15" x14ac:dyDescent="0.25">
      <c r="K556"/>
      <c r="L556"/>
      <c r="M556"/>
      <c r="N556"/>
      <c r="O556"/>
    </row>
    <row r="557" spans="11:15" x14ac:dyDescent="0.25">
      <c r="K557"/>
      <c r="L557"/>
      <c r="M557"/>
      <c r="N557"/>
      <c r="O557"/>
    </row>
    <row r="558" spans="11:15" x14ac:dyDescent="0.25">
      <c r="K558"/>
      <c r="L558"/>
      <c r="M558"/>
      <c r="N558"/>
      <c r="O558"/>
    </row>
    <row r="559" spans="11:15" x14ac:dyDescent="0.25">
      <c r="K559"/>
      <c r="L559"/>
      <c r="M559"/>
      <c r="N559"/>
      <c r="O559"/>
    </row>
    <row r="560" spans="11:15" x14ac:dyDescent="0.25">
      <c r="K560"/>
      <c r="L560"/>
      <c r="M560"/>
      <c r="N560"/>
      <c r="O560"/>
    </row>
    <row r="561" spans="11:15" x14ac:dyDescent="0.25">
      <c r="K561"/>
      <c r="L561"/>
      <c r="M561"/>
      <c r="N561"/>
      <c r="O561"/>
    </row>
    <row r="562" spans="11:15" x14ac:dyDescent="0.25">
      <c r="K562"/>
      <c r="L562"/>
      <c r="M562"/>
      <c r="N562"/>
      <c r="O562"/>
    </row>
    <row r="563" spans="11:15" x14ac:dyDescent="0.25">
      <c r="K563"/>
      <c r="L563"/>
      <c r="M563"/>
      <c r="N563"/>
      <c r="O563"/>
    </row>
    <row r="564" spans="11:15" x14ac:dyDescent="0.25">
      <c r="K564"/>
      <c r="L564"/>
      <c r="M564"/>
      <c r="N564"/>
      <c r="O564"/>
    </row>
    <row r="565" spans="11:15" x14ac:dyDescent="0.25">
      <c r="K565"/>
      <c r="L565"/>
      <c r="M565"/>
      <c r="N565"/>
      <c r="O565"/>
    </row>
    <row r="566" spans="11:15" x14ac:dyDescent="0.25">
      <c r="K566"/>
      <c r="L566"/>
      <c r="M566"/>
      <c r="N566"/>
      <c r="O566"/>
    </row>
    <row r="567" spans="11:15" x14ac:dyDescent="0.25">
      <c r="K567"/>
      <c r="L567"/>
      <c r="M567"/>
      <c r="N567"/>
      <c r="O567"/>
    </row>
    <row r="568" spans="11:15" x14ac:dyDescent="0.25">
      <c r="K568"/>
      <c r="L568"/>
      <c r="M568"/>
      <c r="N568"/>
      <c r="O568"/>
    </row>
    <row r="569" spans="11:15" x14ac:dyDescent="0.25">
      <c r="K569"/>
      <c r="L569"/>
      <c r="M569"/>
      <c r="N569"/>
      <c r="O569"/>
    </row>
    <row r="570" spans="11:15" x14ac:dyDescent="0.25">
      <c r="K570"/>
      <c r="L570"/>
      <c r="M570"/>
      <c r="N570"/>
      <c r="O570"/>
    </row>
    <row r="571" spans="11:15" x14ac:dyDescent="0.25">
      <c r="K571"/>
      <c r="L571"/>
      <c r="M571"/>
      <c r="N571"/>
      <c r="O571"/>
    </row>
    <row r="572" spans="11:15" x14ac:dyDescent="0.25">
      <c r="K572"/>
      <c r="L572"/>
      <c r="M572"/>
      <c r="N572"/>
      <c r="O572"/>
    </row>
    <row r="573" spans="11:15" x14ac:dyDescent="0.25">
      <c r="K573"/>
      <c r="L573"/>
      <c r="M573"/>
      <c r="N573"/>
      <c r="O573"/>
    </row>
    <row r="574" spans="11:15" x14ac:dyDescent="0.25">
      <c r="K574"/>
      <c r="L574"/>
      <c r="M574"/>
      <c r="N574"/>
      <c r="O574"/>
    </row>
    <row r="575" spans="11:15" x14ac:dyDescent="0.25">
      <c r="K575"/>
      <c r="L575"/>
      <c r="M575"/>
      <c r="N575"/>
      <c r="O575"/>
    </row>
    <row r="576" spans="11:15" x14ac:dyDescent="0.25">
      <c r="K576"/>
      <c r="L576"/>
      <c r="M576"/>
      <c r="N576"/>
      <c r="O576"/>
    </row>
    <row r="577" spans="11:15" x14ac:dyDescent="0.25">
      <c r="K577"/>
      <c r="L577"/>
      <c r="M577"/>
      <c r="N577"/>
      <c r="O577"/>
    </row>
    <row r="578" spans="11:15" x14ac:dyDescent="0.25">
      <c r="K578"/>
      <c r="L578"/>
      <c r="M578"/>
      <c r="N578"/>
      <c r="O578"/>
    </row>
    <row r="579" spans="11:15" x14ac:dyDescent="0.25">
      <c r="K579"/>
      <c r="L579"/>
      <c r="M579"/>
      <c r="N579"/>
      <c r="O579"/>
    </row>
    <row r="580" spans="11:15" x14ac:dyDescent="0.25">
      <c r="K580"/>
      <c r="L580"/>
      <c r="M580"/>
      <c r="N580"/>
      <c r="O580"/>
    </row>
    <row r="581" spans="11:15" x14ac:dyDescent="0.25">
      <c r="K581"/>
      <c r="L581"/>
      <c r="M581"/>
      <c r="N581"/>
      <c r="O581"/>
    </row>
    <row r="582" spans="11:15" x14ac:dyDescent="0.25">
      <c r="K582"/>
      <c r="L582"/>
      <c r="M582"/>
      <c r="N582"/>
      <c r="O582"/>
    </row>
    <row r="583" spans="11:15" x14ac:dyDescent="0.25">
      <c r="K583"/>
      <c r="L583"/>
      <c r="M583"/>
      <c r="N583"/>
      <c r="O583"/>
    </row>
    <row r="584" spans="11:15" x14ac:dyDescent="0.25">
      <c r="K584"/>
      <c r="L584"/>
      <c r="M584"/>
      <c r="N584"/>
      <c r="O584"/>
    </row>
    <row r="585" spans="11:15" x14ac:dyDescent="0.25">
      <c r="K585"/>
      <c r="L585"/>
      <c r="M585"/>
      <c r="N585"/>
      <c r="O585"/>
    </row>
    <row r="586" spans="11:15" x14ac:dyDescent="0.25">
      <c r="K586"/>
      <c r="L586"/>
      <c r="M586"/>
      <c r="N586"/>
      <c r="O586"/>
    </row>
    <row r="587" spans="11:15" x14ac:dyDescent="0.25">
      <c r="K587"/>
      <c r="L587"/>
      <c r="M587"/>
      <c r="N587"/>
      <c r="O587"/>
    </row>
    <row r="588" spans="11:15" x14ac:dyDescent="0.25">
      <c r="K588"/>
      <c r="L588"/>
      <c r="M588"/>
      <c r="N588"/>
      <c r="O588"/>
    </row>
    <row r="589" spans="11:15" x14ac:dyDescent="0.25">
      <c r="K589"/>
      <c r="L589"/>
      <c r="M589"/>
      <c r="N589"/>
      <c r="O589"/>
    </row>
    <row r="590" spans="11:15" x14ac:dyDescent="0.25">
      <c r="K590"/>
      <c r="L590"/>
      <c r="M590"/>
      <c r="N590"/>
      <c r="O590"/>
    </row>
    <row r="591" spans="11:15" x14ac:dyDescent="0.25">
      <c r="K591"/>
      <c r="L591"/>
      <c r="M591"/>
      <c r="N591"/>
      <c r="O591"/>
    </row>
    <row r="592" spans="11:15" x14ac:dyDescent="0.25">
      <c r="K592"/>
      <c r="L592"/>
      <c r="M592"/>
      <c r="N592"/>
      <c r="O592"/>
    </row>
    <row r="593" spans="11:15" x14ac:dyDescent="0.25">
      <c r="K593"/>
      <c r="L593"/>
      <c r="M593"/>
      <c r="N593"/>
      <c r="O593"/>
    </row>
    <row r="594" spans="11:15" x14ac:dyDescent="0.25">
      <c r="K594"/>
      <c r="L594"/>
      <c r="M594"/>
      <c r="N594"/>
      <c r="O594"/>
    </row>
    <row r="595" spans="11:15" x14ac:dyDescent="0.25">
      <c r="K595"/>
      <c r="L595"/>
      <c r="M595"/>
      <c r="N595"/>
      <c r="O595"/>
    </row>
    <row r="596" spans="11:15" x14ac:dyDescent="0.25">
      <c r="K596"/>
      <c r="L596"/>
      <c r="M596"/>
      <c r="N596"/>
      <c r="O596"/>
    </row>
    <row r="597" spans="11:15" x14ac:dyDescent="0.25">
      <c r="K597"/>
      <c r="L597"/>
      <c r="M597"/>
      <c r="N597"/>
      <c r="O597"/>
    </row>
    <row r="598" spans="11:15" x14ac:dyDescent="0.25">
      <c r="K598"/>
      <c r="L598"/>
      <c r="M598"/>
      <c r="N598"/>
      <c r="O598"/>
    </row>
    <row r="599" spans="11:15" x14ac:dyDescent="0.25">
      <c r="K599"/>
      <c r="L599"/>
      <c r="M599"/>
      <c r="N599"/>
      <c r="O599"/>
    </row>
    <row r="600" spans="11:15" x14ac:dyDescent="0.25">
      <c r="K600"/>
      <c r="L600"/>
      <c r="M600"/>
      <c r="N600"/>
      <c r="O600"/>
    </row>
    <row r="601" spans="11:15" x14ac:dyDescent="0.25">
      <c r="K601"/>
      <c r="L601"/>
      <c r="M601"/>
      <c r="N601"/>
      <c r="O601"/>
    </row>
    <row r="602" spans="11:15" x14ac:dyDescent="0.25">
      <c r="K602"/>
      <c r="L602"/>
      <c r="M602"/>
      <c r="N602"/>
      <c r="O602"/>
    </row>
    <row r="603" spans="11:15" x14ac:dyDescent="0.25">
      <c r="K603"/>
      <c r="L603"/>
      <c r="M603"/>
      <c r="N603"/>
      <c r="O603"/>
    </row>
    <row r="604" spans="11:15" x14ac:dyDescent="0.25">
      <c r="K604"/>
      <c r="L604"/>
      <c r="M604"/>
      <c r="N604"/>
      <c r="O604"/>
    </row>
    <row r="605" spans="11:15" x14ac:dyDescent="0.25">
      <c r="K605"/>
      <c r="L605"/>
      <c r="M605"/>
      <c r="N605"/>
      <c r="O605"/>
    </row>
    <row r="606" spans="11:15" x14ac:dyDescent="0.25">
      <c r="K606"/>
      <c r="L606"/>
      <c r="M606"/>
      <c r="N606"/>
      <c r="O606"/>
    </row>
    <row r="607" spans="11:15" x14ac:dyDescent="0.25">
      <c r="K607"/>
      <c r="L607"/>
      <c r="M607"/>
      <c r="N607"/>
      <c r="O607"/>
    </row>
    <row r="608" spans="11:15" x14ac:dyDescent="0.25">
      <c r="K608"/>
      <c r="L608"/>
      <c r="M608"/>
      <c r="N608"/>
      <c r="O608"/>
    </row>
    <row r="609" spans="11:15" x14ac:dyDescent="0.25">
      <c r="K609"/>
      <c r="L609"/>
      <c r="M609"/>
      <c r="N609"/>
      <c r="O609"/>
    </row>
    <row r="610" spans="11:15" x14ac:dyDescent="0.25">
      <c r="K610"/>
      <c r="L610"/>
      <c r="M610"/>
      <c r="N610"/>
      <c r="O610"/>
    </row>
    <row r="611" spans="11:15" x14ac:dyDescent="0.25">
      <c r="K611"/>
      <c r="L611"/>
      <c r="M611"/>
      <c r="N611"/>
      <c r="O611"/>
    </row>
    <row r="612" spans="11:15" x14ac:dyDescent="0.25">
      <c r="K612"/>
      <c r="L612"/>
      <c r="M612"/>
      <c r="N612"/>
      <c r="O612"/>
    </row>
    <row r="613" spans="11:15" x14ac:dyDescent="0.25">
      <c r="K613"/>
      <c r="L613"/>
      <c r="M613"/>
      <c r="N613"/>
      <c r="O613"/>
    </row>
    <row r="614" spans="11:15" x14ac:dyDescent="0.25">
      <c r="K614"/>
      <c r="L614"/>
      <c r="M614"/>
      <c r="N614"/>
      <c r="O614"/>
    </row>
    <row r="615" spans="11:15" x14ac:dyDescent="0.25">
      <c r="K615"/>
      <c r="L615"/>
      <c r="M615"/>
      <c r="N615"/>
      <c r="O615"/>
    </row>
    <row r="616" spans="11:15" x14ac:dyDescent="0.25">
      <c r="K616"/>
      <c r="L616"/>
      <c r="M616"/>
      <c r="N616"/>
      <c r="O616"/>
    </row>
    <row r="617" spans="11:15" x14ac:dyDescent="0.25">
      <c r="K617"/>
      <c r="L617"/>
      <c r="M617"/>
      <c r="N617"/>
      <c r="O617"/>
    </row>
    <row r="618" spans="11:15" x14ac:dyDescent="0.25">
      <c r="K618"/>
      <c r="L618"/>
      <c r="M618"/>
      <c r="N618"/>
      <c r="O618"/>
    </row>
    <row r="619" spans="11:15" x14ac:dyDescent="0.25">
      <c r="K619"/>
      <c r="L619"/>
      <c r="M619"/>
      <c r="N619"/>
      <c r="O619"/>
    </row>
    <row r="620" spans="11:15" x14ac:dyDescent="0.25">
      <c r="K620"/>
      <c r="L620"/>
      <c r="M620"/>
      <c r="N620"/>
      <c r="O620"/>
    </row>
    <row r="621" spans="11:15" x14ac:dyDescent="0.25">
      <c r="K621"/>
      <c r="L621"/>
      <c r="M621"/>
      <c r="N621"/>
      <c r="O621"/>
    </row>
    <row r="622" spans="11:15" x14ac:dyDescent="0.25">
      <c r="K622"/>
      <c r="L622"/>
      <c r="M622"/>
      <c r="N622"/>
      <c r="O622"/>
    </row>
    <row r="623" spans="11:15" x14ac:dyDescent="0.25">
      <c r="K623"/>
      <c r="L623"/>
      <c r="M623"/>
      <c r="N623"/>
      <c r="O623"/>
    </row>
    <row r="624" spans="11:15" x14ac:dyDescent="0.25">
      <c r="K624"/>
      <c r="L624"/>
      <c r="M624"/>
      <c r="N624"/>
      <c r="O624"/>
    </row>
    <row r="625" spans="11:15" x14ac:dyDescent="0.25">
      <c r="K625"/>
      <c r="L625"/>
      <c r="M625"/>
      <c r="N625"/>
      <c r="O625"/>
    </row>
    <row r="626" spans="11:15" x14ac:dyDescent="0.25">
      <c r="K626"/>
      <c r="L626"/>
      <c r="M626"/>
      <c r="N626"/>
      <c r="O626"/>
    </row>
    <row r="627" spans="11:15" x14ac:dyDescent="0.25">
      <c r="K627"/>
      <c r="L627"/>
      <c r="M627"/>
      <c r="N627"/>
      <c r="O627"/>
    </row>
    <row r="628" spans="11:15" x14ac:dyDescent="0.25">
      <c r="K628"/>
      <c r="L628"/>
      <c r="M628"/>
      <c r="N628"/>
      <c r="O628"/>
    </row>
    <row r="629" spans="11:15" x14ac:dyDescent="0.25">
      <c r="K629"/>
      <c r="L629"/>
      <c r="M629"/>
      <c r="N629"/>
      <c r="O629"/>
    </row>
    <row r="630" spans="11:15" x14ac:dyDescent="0.25">
      <c r="K630"/>
      <c r="L630"/>
      <c r="M630"/>
      <c r="N630"/>
      <c r="O630"/>
    </row>
    <row r="631" spans="11:15" x14ac:dyDescent="0.25">
      <c r="K631"/>
      <c r="L631"/>
      <c r="M631"/>
      <c r="N631"/>
      <c r="O631"/>
    </row>
    <row r="632" spans="11:15" x14ac:dyDescent="0.25">
      <c r="K632"/>
      <c r="L632"/>
      <c r="M632"/>
      <c r="N632"/>
      <c r="O632"/>
    </row>
    <row r="633" spans="11:15" x14ac:dyDescent="0.25">
      <c r="K633"/>
      <c r="L633"/>
      <c r="M633"/>
      <c r="N633"/>
      <c r="O633"/>
    </row>
    <row r="634" spans="11:15" x14ac:dyDescent="0.25">
      <c r="K634"/>
      <c r="L634"/>
      <c r="M634"/>
      <c r="N634"/>
      <c r="O634"/>
    </row>
    <row r="635" spans="11:15" x14ac:dyDescent="0.25">
      <c r="K635"/>
      <c r="L635"/>
      <c r="M635"/>
      <c r="N635"/>
      <c r="O635"/>
    </row>
    <row r="636" spans="11:15" x14ac:dyDescent="0.25">
      <c r="K636"/>
      <c r="L636"/>
      <c r="M636"/>
      <c r="N636"/>
      <c r="O636"/>
    </row>
    <row r="637" spans="11:15" x14ac:dyDescent="0.25">
      <c r="K637"/>
      <c r="L637"/>
      <c r="M637"/>
      <c r="N637"/>
      <c r="O637"/>
    </row>
    <row r="638" spans="11:15" x14ac:dyDescent="0.25">
      <c r="K638"/>
      <c r="L638"/>
      <c r="M638"/>
      <c r="N638"/>
      <c r="O638"/>
    </row>
    <row r="639" spans="11:15" x14ac:dyDescent="0.25">
      <c r="K639"/>
      <c r="L639"/>
      <c r="M639"/>
      <c r="N639"/>
      <c r="O639"/>
    </row>
    <row r="640" spans="11:15" x14ac:dyDescent="0.25">
      <c r="K640"/>
      <c r="L640"/>
      <c r="M640"/>
      <c r="N640"/>
      <c r="O640"/>
    </row>
    <row r="641" spans="11:15" x14ac:dyDescent="0.25">
      <c r="K641"/>
      <c r="L641"/>
      <c r="M641"/>
      <c r="N641"/>
      <c r="O641"/>
    </row>
    <row r="642" spans="11:15" x14ac:dyDescent="0.25">
      <c r="K642"/>
      <c r="L642"/>
      <c r="M642"/>
      <c r="N642"/>
      <c r="O642"/>
    </row>
    <row r="643" spans="11:15" x14ac:dyDescent="0.25">
      <c r="K643"/>
      <c r="L643"/>
      <c r="M643"/>
      <c r="N643"/>
      <c r="O643"/>
    </row>
    <row r="644" spans="11:15" x14ac:dyDescent="0.25">
      <c r="K644"/>
      <c r="L644"/>
      <c r="M644"/>
      <c r="N644"/>
      <c r="O644"/>
    </row>
    <row r="645" spans="11:15" x14ac:dyDescent="0.25">
      <c r="K645"/>
      <c r="L645"/>
      <c r="M645"/>
      <c r="N645"/>
      <c r="O645"/>
    </row>
    <row r="646" spans="11:15" x14ac:dyDescent="0.25">
      <c r="K646"/>
      <c r="L646"/>
      <c r="M646"/>
      <c r="N646"/>
      <c r="O646"/>
    </row>
    <row r="647" spans="11:15" x14ac:dyDescent="0.25">
      <c r="K647"/>
      <c r="L647"/>
      <c r="M647"/>
      <c r="N647"/>
      <c r="O647"/>
    </row>
    <row r="648" spans="11:15" x14ac:dyDescent="0.25">
      <c r="K648"/>
      <c r="L648"/>
      <c r="M648"/>
      <c r="N648"/>
      <c r="O648"/>
    </row>
    <row r="649" spans="11:15" x14ac:dyDescent="0.25">
      <c r="K649"/>
      <c r="L649"/>
      <c r="M649"/>
      <c r="N649"/>
      <c r="O649"/>
    </row>
    <row r="650" spans="11:15" x14ac:dyDescent="0.25">
      <c r="K650"/>
      <c r="L650"/>
      <c r="M650"/>
      <c r="N650"/>
      <c r="O650"/>
    </row>
    <row r="651" spans="11:15" x14ac:dyDescent="0.25">
      <c r="K651"/>
      <c r="L651"/>
      <c r="M651"/>
      <c r="N651"/>
      <c r="O651"/>
    </row>
    <row r="652" spans="11:15" x14ac:dyDescent="0.25">
      <c r="K652"/>
      <c r="L652"/>
      <c r="M652"/>
      <c r="N652"/>
      <c r="O652"/>
    </row>
    <row r="653" spans="11:15" x14ac:dyDescent="0.25">
      <c r="K653"/>
      <c r="L653"/>
      <c r="M653"/>
      <c r="N653"/>
      <c r="O653"/>
    </row>
    <row r="654" spans="11:15" x14ac:dyDescent="0.25">
      <c r="K654"/>
      <c r="L654"/>
      <c r="M654"/>
      <c r="N654"/>
      <c r="O654"/>
    </row>
    <row r="655" spans="11:15" x14ac:dyDescent="0.25">
      <c r="K655"/>
      <c r="L655"/>
      <c r="M655"/>
      <c r="N655"/>
      <c r="O655"/>
    </row>
    <row r="656" spans="11:15" x14ac:dyDescent="0.25">
      <c r="K656"/>
      <c r="L656"/>
      <c r="M656"/>
      <c r="N656"/>
      <c r="O656"/>
    </row>
    <row r="657" spans="11:15" x14ac:dyDescent="0.25">
      <c r="K657"/>
      <c r="L657"/>
      <c r="M657"/>
      <c r="N657"/>
      <c r="O657"/>
    </row>
    <row r="658" spans="11:15" x14ac:dyDescent="0.25">
      <c r="K658"/>
      <c r="L658"/>
      <c r="M658"/>
      <c r="N658"/>
      <c r="O658"/>
    </row>
    <row r="659" spans="11:15" x14ac:dyDescent="0.25">
      <c r="K659"/>
      <c r="L659"/>
      <c r="M659"/>
      <c r="N659"/>
      <c r="O659"/>
    </row>
    <row r="660" spans="11:15" x14ac:dyDescent="0.25">
      <c r="K660"/>
      <c r="L660"/>
      <c r="M660"/>
      <c r="N660"/>
      <c r="O660"/>
    </row>
    <row r="661" spans="11:15" x14ac:dyDescent="0.25">
      <c r="K661"/>
      <c r="L661"/>
      <c r="M661"/>
      <c r="N661"/>
      <c r="O661"/>
    </row>
    <row r="662" spans="11:15" x14ac:dyDescent="0.25">
      <c r="K662"/>
      <c r="L662"/>
      <c r="M662"/>
      <c r="N662"/>
      <c r="O662"/>
    </row>
    <row r="663" spans="11:15" x14ac:dyDescent="0.25">
      <c r="K663"/>
      <c r="L663"/>
      <c r="M663"/>
      <c r="N663"/>
      <c r="O663"/>
    </row>
    <row r="664" spans="11:15" x14ac:dyDescent="0.25">
      <c r="K664"/>
      <c r="L664"/>
      <c r="M664"/>
      <c r="N664"/>
      <c r="O664"/>
    </row>
    <row r="665" spans="11:15" x14ac:dyDescent="0.25">
      <c r="K665"/>
      <c r="L665"/>
      <c r="M665"/>
      <c r="N665"/>
      <c r="O665"/>
    </row>
    <row r="666" spans="11:15" x14ac:dyDescent="0.25">
      <c r="K666"/>
      <c r="L666"/>
      <c r="M666"/>
      <c r="N666"/>
      <c r="O666"/>
    </row>
    <row r="667" spans="11:15" x14ac:dyDescent="0.25">
      <c r="K667"/>
      <c r="L667"/>
      <c r="M667"/>
      <c r="N667"/>
      <c r="O667"/>
    </row>
    <row r="668" spans="11:15" x14ac:dyDescent="0.25">
      <c r="K668"/>
      <c r="L668"/>
      <c r="M668"/>
      <c r="N668"/>
      <c r="O668"/>
    </row>
    <row r="669" spans="11:15" x14ac:dyDescent="0.25">
      <c r="K669"/>
      <c r="L669"/>
      <c r="M669"/>
      <c r="N669"/>
      <c r="O669"/>
    </row>
    <row r="670" spans="11:15" x14ac:dyDescent="0.25">
      <c r="K670"/>
      <c r="L670"/>
      <c r="M670"/>
      <c r="N670"/>
      <c r="O670"/>
    </row>
    <row r="671" spans="11:15" x14ac:dyDescent="0.25">
      <c r="K671"/>
      <c r="L671"/>
      <c r="M671"/>
      <c r="N671"/>
      <c r="O671"/>
    </row>
    <row r="672" spans="11:15" x14ac:dyDescent="0.25">
      <c r="K672"/>
      <c r="L672"/>
      <c r="M672"/>
      <c r="N672"/>
      <c r="O672"/>
    </row>
    <row r="673" spans="11:15" x14ac:dyDescent="0.25">
      <c r="K673"/>
      <c r="L673"/>
      <c r="M673"/>
      <c r="N673"/>
      <c r="O673"/>
    </row>
    <row r="674" spans="11:15" x14ac:dyDescent="0.25">
      <c r="K674"/>
      <c r="L674"/>
      <c r="M674"/>
      <c r="N674"/>
      <c r="O674"/>
    </row>
    <row r="675" spans="11:15" x14ac:dyDescent="0.25">
      <c r="K675"/>
      <c r="L675"/>
      <c r="M675"/>
      <c r="N675"/>
      <c r="O675"/>
    </row>
    <row r="676" spans="11:15" x14ac:dyDescent="0.25">
      <c r="K676"/>
      <c r="L676"/>
      <c r="M676"/>
      <c r="N676"/>
      <c r="O676"/>
    </row>
    <row r="677" spans="11:15" x14ac:dyDescent="0.25">
      <c r="K677"/>
      <c r="L677"/>
      <c r="M677"/>
      <c r="N677"/>
      <c r="O677"/>
    </row>
    <row r="678" spans="11:15" x14ac:dyDescent="0.25">
      <c r="K678"/>
      <c r="L678"/>
      <c r="M678"/>
      <c r="N678"/>
      <c r="O678"/>
    </row>
    <row r="679" spans="11:15" x14ac:dyDescent="0.25">
      <c r="K679"/>
      <c r="L679"/>
      <c r="M679"/>
      <c r="N679"/>
      <c r="O679"/>
    </row>
    <row r="680" spans="11:15" x14ac:dyDescent="0.25">
      <c r="K680"/>
      <c r="L680"/>
      <c r="M680"/>
      <c r="N680"/>
      <c r="O680"/>
    </row>
    <row r="681" spans="11:15" x14ac:dyDescent="0.25">
      <c r="K681"/>
      <c r="L681"/>
      <c r="M681"/>
      <c r="N681"/>
      <c r="O681"/>
    </row>
    <row r="682" spans="11:15" x14ac:dyDescent="0.25">
      <c r="K682"/>
      <c r="L682"/>
      <c r="M682"/>
      <c r="N682"/>
      <c r="O682"/>
    </row>
    <row r="683" spans="11:15" x14ac:dyDescent="0.25">
      <c r="K683"/>
      <c r="L683"/>
      <c r="M683"/>
      <c r="N683"/>
      <c r="O683"/>
    </row>
    <row r="684" spans="11:15" x14ac:dyDescent="0.25">
      <c r="K684"/>
      <c r="L684"/>
      <c r="M684"/>
      <c r="N684"/>
      <c r="O684"/>
    </row>
    <row r="685" spans="11:15" x14ac:dyDescent="0.25">
      <c r="K685"/>
      <c r="L685"/>
      <c r="M685"/>
      <c r="N685"/>
      <c r="O685"/>
    </row>
    <row r="686" spans="11:15" x14ac:dyDescent="0.25">
      <c r="K686"/>
      <c r="L686"/>
      <c r="M686"/>
      <c r="N686"/>
      <c r="O686"/>
    </row>
    <row r="687" spans="11:15" x14ac:dyDescent="0.25">
      <c r="K687"/>
      <c r="L687"/>
      <c r="M687"/>
      <c r="N687"/>
      <c r="O687"/>
    </row>
    <row r="688" spans="11:15" x14ac:dyDescent="0.25">
      <c r="K688"/>
      <c r="L688"/>
      <c r="M688"/>
      <c r="N688"/>
      <c r="O688"/>
    </row>
    <row r="689" spans="11:15" x14ac:dyDescent="0.25">
      <c r="K689"/>
      <c r="L689"/>
      <c r="M689"/>
      <c r="N689"/>
      <c r="O689"/>
    </row>
    <row r="690" spans="11:15" x14ac:dyDescent="0.25">
      <c r="K690"/>
      <c r="L690"/>
      <c r="M690"/>
      <c r="N690"/>
      <c r="O690"/>
    </row>
    <row r="691" spans="11:15" x14ac:dyDescent="0.25">
      <c r="K691"/>
      <c r="L691"/>
      <c r="M691"/>
      <c r="N691"/>
      <c r="O691"/>
    </row>
    <row r="692" spans="11:15" x14ac:dyDescent="0.25">
      <c r="K692"/>
      <c r="L692"/>
      <c r="M692"/>
      <c r="N692"/>
      <c r="O692"/>
    </row>
    <row r="693" spans="11:15" x14ac:dyDescent="0.25">
      <c r="K693"/>
      <c r="L693"/>
      <c r="M693"/>
      <c r="N693"/>
      <c r="O693"/>
    </row>
    <row r="694" spans="11:15" x14ac:dyDescent="0.25">
      <c r="K694"/>
      <c r="L694"/>
      <c r="M694"/>
      <c r="N694"/>
      <c r="O694"/>
    </row>
    <row r="695" spans="11:15" x14ac:dyDescent="0.25">
      <c r="K695"/>
      <c r="L695"/>
      <c r="M695"/>
      <c r="N695"/>
      <c r="O695"/>
    </row>
    <row r="696" spans="11:15" x14ac:dyDescent="0.25">
      <c r="K696"/>
      <c r="L696"/>
      <c r="M696"/>
      <c r="N696"/>
      <c r="O696"/>
    </row>
    <row r="697" spans="11:15" x14ac:dyDescent="0.25">
      <c r="K697"/>
      <c r="L697"/>
      <c r="M697"/>
      <c r="N697"/>
      <c r="O697"/>
    </row>
    <row r="698" spans="11:15" x14ac:dyDescent="0.25">
      <c r="K698"/>
      <c r="L698"/>
      <c r="M698"/>
      <c r="N698"/>
      <c r="O698"/>
    </row>
    <row r="699" spans="11:15" x14ac:dyDescent="0.25">
      <c r="K699"/>
      <c r="L699"/>
      <c r="M699"/>
      <c r="N699"/>
      <c r="O699"/>
    </row>
    <row r="700" spans="11:15" x14ac:dyDescent="0.25">
      <c r="K700"/>
      <c r="L700"/>
      <c r="M700"/>
      <c r="N700"/>
      <c r="O700"/>
    </row>
    <row r="701" spans="11:15" x14ac:dyDescent="0.25">
      <c r="K701"/>
      <c r="L701"/>
      <c r="M701"/>
      <c r="N701"/>
      <c r="O701"/>
    </row>
    <row r="702" spans="11:15" x14ac:dyDescent="0.25">
      <c r="K702"/>
      <c r="L702"/>
      <c r="M702"/>
      <c r="N702"/>
      <c r="O702"/>
    </row>
    <row r="703" spans="11:15" x14ac:dyDescent="0.25">
      <c r="K703"/>
      <c r="L703"/>
      <c r="M703"/>
      <c r="N703"/>
      <c r="O703"/>
    </row>
    <row r="704" spans="11:15" x14ac:dyDescent="0.25">
      <c r="K704"/>
      <c r="L704"/>
      <c r="M704"/>
      <c r="N704"/>
      <c r="O704"/>
    </row>
    <row r="705" spans="11:15" x14ac:dyDescent="0.25">
      <c r="K705"/>
      <c r="L705"/>
      <c r="M705"/>
      <c r="N705"/>
      <c r="O705"/>
    </row>
    <row r="706" spans="11:15" x14ac:dyDescent="0.25">
      <c r="K706"/>
      <c r="L706"/>
      <c r="M706"/>
      <c r="N706"/>
      <c r="O706"/>
    </row>
    <row r="707" spans="11:15" x14ac:dyDescent="0.25">
      <c r="K707"/>
      <c r="L707"/>
      <c r="M707"/>
      <c r="N707"/>
      <c r="O707"/>
    </row>
    <row r="708" spans="11:15" x14ac:dyDescent="0.25">
      <c r="K708"/>
      <c r="L708"/>
      <c r="M708"/>
      <c r="N708"/>
      <c r="O708"/>
    </row>
    <row r="709" spans="11:15" x14ac:dyDescent="0.25">
      <c r="K709"/>
      <c r="L709"/>
      <c r="M709"/>
      <c r="N709"/>
      <c r="O709"/>
    </row>
    <row r="710" spans="11:15" x14ac:dyDescent="0.25">
      <c r="K710"/>
      <c r="L710"/>
      <c r="M710"/>
      <c r="N710"/>
      <c r="O710"/>
    </row>
    <row r="711" spans="11:15" x14ac:dyDescent="0.25">
      <c r="K711"/>
      <c r="L711"/>
      <c r="M711"/>
      <c r="N711"/>
      <c r="O711"/>
    </row>
    <row r="712" spans="11:15" x14ac:dyDescent="0.25">
      <c r="K712"/>
      <c r="L712"/>
      <c r="M712"/>
      <c r="N712"/>
      <c r="O712"/>
    </row>
    <row r="713" spans="11:15" x14ac:dyDescent="0.25">
      <c r="K713"/>
      <c r="L713"/>
      <c r="M713"/>
      <c r="N713"/>
      <c r="O713"/>
    </row>
    <row r="714" spans="11:15" x14ac:dyDescent="0.25">
      <c r="K714"/>
      <c r="L714"/>
      <c r="M714"/>
      <c r="N714"/>
      <c r="O714"/>
    </row>
    <row r="715" spans="11:15" x14ac:dyDescent="0.25">
      <c r="K715"/>
      <c r="L715"/>
      <c r="M715"/>
      <c r="N715"/>
      <c r="O715"/>
    </row>
    <row r="716" spans="11:15" x14ac:dyDescent="0.25">
      <c r="K716"/>
      <c r="L716"/>
      <c r="M716"/>
      <c r="N716"/>
      <c r="O716"/>
    </row>
    <row r="717" spans="11:15" x14ac:dyDescent="0.25">
      <c r="K717"/>
      <c r="L717"/>
      <c r="M717"/>
      <c r="N717"/>
      <c r="O717"/>
    </row>
    <row r="718" spans="11:15" x14ac:dyDescent="0.25">
      <c r="K718"/>
      <c r="L718"/>
      <c r="M718"/>
      <c r="N718"/>
      <c r="O718"/>
    </row>
    <row r="719" spans="11:15" x14ac:dyDescent="0.25">
      <c r="K719"/>
      <c r="L719"/>
      <c r="M719"/>
      <c r="N719"/>
      <c r="O719"/>
    </row>
    <row r="720" spans="11:15" x14ac:dyDescent="0.25">
      <c r="K720"/>
      <c r="L720"/>
      <c r="M720"/>
      <c r="N720"/>
      <c r="O720"/>
    </row>
    <row r="721" spans="11:15" x14ac:dyDescent="0.25">
      <c r="K721"/>
      <c r="L721"/>
      <c r="M721"/>
      <c r="N721"/>
      <c r="O721"/>
    </row>
    <row r="722" spans="11:15" x14ac:dyDescent="0.25">
      <c r="K722"/>
      <c r="L722"/>
      <c r="M722"/>
      <c r="N722"/>
      <c r="O722"/>
    </row>
    <row r="723" spans="11:15" x14ac:dyDescent="0.25">
      <c r="K723"/>
      <c r="L723"/>
      <c r="M723"/>
      <c r="N723"/>
      <c r="O723"/>
    </row>
    <row r="724" spans="11:15" x14ac:dyDescent="0.25">
      <c r="K724"/>
      <c r="L724"/>
      <c r="M724"/>
      <c r="N724"/>
      <c r="O724"/>
    </row>
    <row r="725" spans="11:15" x14ac:dyDescent="0.25">
      <c r="K725"/>
      <c r="L725"/>
      <c r="M725"/>
      <c r="N725"/>
      <c r="O725"/>
    </row>
    <row r="726" spans="11:15" x14ac:dyDescent="0.25">
      <c r="K726"/>
      <c r="L726"/>
      <c r="M726"/>
      <c r="N726"/>
      <c r="O726"/>
    </row>
    <row r="727" spans="11:15" x14ac:dyDescent="0.25">
      <c r="K727"/>
      <c r="L727"/>
      <c r="M727"/>
      <c r="N727"/>
      <c r="O727"/>
    </row>
    <row r="728" spans="11:15" x14ac:dyDescent="0.25">
      <c r="K728"/>
      <c r="L728"/>
      <c r="M728"/>
      <c r="N728"/>
      <c r="O728"/>
    </row>
    <row r="729" spans="11:15" x14ac:dyDescent="0.25">
      <c r="K729"/>
      <c r="L729"/>
      <c r="M729"/>
      <c r="N729"/>
      <c r="O729"/>
    </row>
    <row r="730" spans="11:15" x14ac:dyDescent="0.25">
      <c r="K730"/>
      <c r="L730"/>
      <c r="M730"/>
      <c r="N730"/>
      <c r="O730"/>
    </row>
    <row r="731" spans="11:15" x14ac:dyDescent="0.25">
      <c r="K731"/>
      <c r="L731"/>
      <c r="M731"/>
      <c r="N731"/>
      <c r="O731"/>
    </row>
    <row r="732" spans="11:15" x14ac:dyDescent="0.25">
      <c r="K732"/>
      <c r="L732"/>
      <c r="M732"/>
      <c r="N732"/>
      <c r="O732"/>
    </row>
    <row r="733" spans="11:15" x14ac:dyDescent="0.25">
      <c r="K733"/>
      <c r="L733"/>
      <c r="M733"/>
      <c r="N733"/>
      <c r="O733"/>
    </row>
    <row r="734" spans="11:15" x14ac:dyDescent="0.25">
      <c r="K734"/>
      <c r="L734"/>
      <c r="M734"/>
      <c r="N734"/>
      <c r="O734"/>
    </row>
    <row r="735" spans="11:15" x14ac:dyDescent="0.25">
      <c r="K735"/>
      <c r="L735"/>
      <c r="M735"/>
      <c r="N735"/>
      <c r="O735"/>
    </row>
    <row r="736" spans="11:15" x14ac:dyDescent="0.25">
      <c r="K736"/>
      <c r="L736"/>
      <c r="M736"/>
      <c r="N736"/>
      <c r="O736"/>
    </row>
    <row r="737" spans="11:15" x14ac:dyDescent="0.25">
      <c r="K737"/>
      <c r="L737"/>
      <c r="M737"/>
      <c r="N737"/>
      <c r="O737"/>
    </row>
    <row r="738" spans="11:15" x14ac:dyDescent="0.25">
      <c r="K738"/>
      <c r="L738"/>
      <c r="M738"/>
      <c r="N738"/>
      <c r="O738"/>
    </row>
    <row r="739" spans="11:15" x14ac:dyDescent="0.25">
      <c r="K739"/>
      <c r="L739"/>
      <c r="M739"/>
      <c r="N739"/>
      <c r="O739"/>
    </row>
    <row r="740" spans="11:15" x14ac:dyDescent="0.25">
      <c r="K740"/>
      <c r="L740"/>
      <c r="M740"/>
      <c r="N740"/>
      <c r="O740"/>
    </row>
    <row r="741" spans="11:15" x14ac:dyDescent="0.25">
      <c r="K741"/>
      <c r="L741"/>
      <c r="M741"/>
      <c r="N741"/>
      <c r="O741"/>
    </row>
    <row r="742" spans="11:15" x14ac:dyDescent="0.25">
      <c r="K742"/>
      <c r="L742"/>
      <c r="M742"/>
      <c r="N742"/>
      <c r="O742"/>
    </row>
    <row r="743" spans="11:15" x14ac:dyDescent="0.25">
      <c r="K743"/>
      <c r="L743"/>
      <c r="M743"/>
      <c r="N743"/>
      <c r="O743"/>
    </row>
    <row r="744" spans="11:15" x14ac:dyDescent="0.25">
      <c r="K744"/>
      <c r="L744"/>
      <c r="M744"/>
      <c r="N744"/>
      <c r="O744"/>
    </row>
    <row r="745" spans="11:15" x14ac:dyDescent="0.25">
      <c r="K745"/>
      <c r="L745"/>
      <c r="M745"/>
      <c r="N745"/>
      <c r="O745"/>
    </row>
    <row r="746" spans="11:15" x14ac:dyDescent="0.25">
      <c r="K746"/>
      <c r="L746"/>
      <c r="M746"/>
      <c r="N746"/>
      <c r="O746"/>
    </row>
    <row r="747" spans="11:15" x14ac:dyDescent="0.25">
      <c r="K747"/>
      <c r="L747"/>
      <c r="M747"/>
      <c r="N747"/>
      <c r="O747"/>
    </row>
    <row r="748" spans="11:15" x14ac:dyDescent="0.25">
      <c r="K748"/>
      <c r="L748"/>
      <c r="M748"/>
      <c r="N748"/>
      <c r="O748"/>
    </row>
    <row r="749" spans="11:15" x14ac:dyDescent="0.25">
      <c r="K749"/>
      <c r="L749"/>
      <c r="M749"/>
      <c r="N749"/>
      <c r="O749"/>
    </row>
    <row r="750" spans="11:15" x14ac:dyDescent="0.25">
      <c r="K750"/>
      <c r="L750"/>
      <c r="M750"/>
      <c r="N750"/>
      <c r="O750"/>
    </row>
    <row r="751" spans="11:15" x14ac:dyDescent="0.25">
      <c r="K751"/>
      <c r="L751"/>
      <c r="M751"/>
      <c r="N751"/>
      <c r="O751"/>
    </row>
    <row r="752" spans="11:15" x14ac:dyDescent="0.25">
      <c r="K752"/>
      <c r="L752"/>
      <c r="M752"/>
      <c r="N752"/>
      <c r="O752"/>
    </row>
    <row r="753" spans="11:15" x14ac:dyDescent="0.25">
      <c r="K753"/>
      <c r="L753"/>
      <c r="M753"/>
      <c r="N753"/>
      <c r="O753"/>
    </row>
    <row r="754" spans="11:15" x14ac:dyDescent="0.25">
      <c r="K754"/>
      <c r="L754"/>
      <c r="M754"/>
      <c r="N754"/>
      <c r="O754"/>
    </row>
    <row r="755" spans="11:15" x14ac:dyDescent="0.25">
      <c r="K755"/>
      <c r="L755"/>
      <c r="M755"/>
      <c r="N755"/>
      <c r="O755"/>
    </row>
    <row r="756" spans="11:15" x14ac:dyDescent="0.25">
      <c r="K756"/>
      <c r="L756"/>
      <c r="M756"/>
      <c r="N756"/>
      <c r="O756"/>
    </row>
    <row r="757" spans="11:15" x14ac:dyDescent="0.25">
      <c r="K757"/>
      <c r="L757"/>
      <c r="M757"/>
      <c r="N757"/>
      <c r="O757"/>
    </row>
    <row r="758" spans="11:15" x14ac:dyDescent="0.25">
      <c r="K758"/>
      <c r="L758"/>
      <c r="M758"/>
      <c r="N758"/>
      <c r="O758"/>
    </row>
    <row r="759" spans="11:15" x14ac:dyDescent="0.25">
      <c r="K759"/>
      <c r="L759"/>
      <c r="M759"/>
      <c r="N759"/>
      <c r="O759"/>
    </row>
    <row r="760" spans="11:15" x14ac:dyDescent="0.25">
      <c r="K760"/>
      <c r="L760"/>
      <c r="M760"/>
      <c r="N760"/>
      <c r="O760"/>
    </row>
    <row r="761" spans="11:15" x14ac:dyDescent="0.25">
      <c r="K761"/>
      <c r="L761"/>
      <c r="M761"/>
      <c r="N761"/>
      <c r="O761"/>
    </row>
    <row r="762" spans="11:15" x14ac:dyDescent="0.25">
      <c r="K762"/>
      <c r="L762"/>
      <c r="M762"/>
      <c r="N762"/>
      <c r="O762"/>
    </row>
    <row r="763" spans="11:15" x14ac:dyDescent="0.25">
      <c r="K763"/>
      <c r="L763"/>
      <c r="M763"/>
      <c r="N763"/>
      <c r="O763"/>
    </row>
    <row r="764" spans="11:15" x14ac:dyDescent="0.25">
      <c r="K764"/>
      <c r="L764"/>
      <c r="M764"/>
      <c r="N764"/>
      <c r="O764"/>
    </row>
    <row r="765" spans="11:15" x14ac:dyDescent="0.25">
      <c r="K765"/>
      <c r="L765"/>
      <c r="M765"/>
      <c r="N765"/>
      <c r="O765"/>
    </row>
    <row r="766" spans="11:15" x14ac:dyDescent="0.25">
      <c r="K766"/>
      <c r="L766"/>
      <c r="M766"/>
      <c r="N766"/>
      <c r="O766"/>
    </row>
    <row r="767" spans="11:15" x14ac:dyDescent="0.25">
      <c r="K767"/>
      <c r="L767"/>
      <c r="M767"/>
      <c r="N767"/>
      <c r="O767"/>
    </row>
    <row r="768" spans="11:15" x14ac:dyDescent="0.25">
      <c r="K768"/>
      <c r="L768"/>
      <c r="M768"/>
      <c r="N768"/>
      <c r="O768"/>
    </row>
    <row r="769" spans="11:15" x14ac:dyDescent="0.25">
      <c r="K769"/>
      <c r="L769"/>
      <c r="M769"/>
      <c r="N769"/>
      <c r="O769"/>
    </row>
    <row r="770" spans="11:15" x14ac:dyDescent="0.25">
      <c r="K770"/>
      <c r="L770"/>
      <c r="M770"/>
      <c r="N770"/>
      <c r="O770"/>
    </row>
    <row r="771" spans="11:15" x14ac:dyDescent="0.25">
      <c r="K771"/>
      <c r="L771"/>
      <c r="M771"/>
      <c r="N771"/>
      <c r="O771"/>
    </row>
    <row r="772" spans="11:15" x14ac:dyDescent="0.25">
      <c r="K772"/>
      <c r="L772"/>
      <c r="M772"/>
      <c r="N772"/>
      <c r="O772"/>
    </row>
    <row r="773" spans="11:15" x14ac:dyDescent="0.25">
      <c r="K773"/>
      <c r="L773"/>
      <c r="M773"/>
      <c r="N773"/>
      <c r="O773"/>
    </row>
    <row r="774" spans="11:15" x14ac:dyDescent="0.25">
      <c r="K774"/>
      <c r="L774"/>
      <c r="M774"/>
      <c r="N774"/>
      <c r="O774"/>
    </row>
    <row r="775" spans="11:15" x14ac:dyDescent="0.25">
      <c r="K775"/>
      <c r="L775"/>
      <c r="M775"/>
      <c r="N775"/>
      <c r="O775"/>
    </row>
    <row r="776" spans="11:15" x14ac:dyDescent="0.25">
      <c r="K776"/>
      <c r="L776"/>
      <c r="M776"/>
      <c r="N776"/>
      <c r="O776"/>
    </row>
    <row r="777" spans="11:15" x14ac:dyDescent="0.25">
      <c r="K777"/>
      <c r="L777"/>
      <c r="M777"/>
      <c r="N777"/>
      <c r="O777"/>
    </row>
    <row r="778" spans="11:15" x14ac:dyDescent="0.25">
      <c r="K778"/>
      <c r="L778"/>
      <c r="M778"/>
      <c r="N778"/>
      <c r="O778"/>
    </row>
    <row r="779" spans="11:15" x14ac:dyDescent="0.25">
      <c r="K779"/>
      <c r="L779"/>
      <c r="M779"/>
      <c r="N779"/>
      <c r="O779"/>
    </row>
    <row r="780" spans="11:15" x14ac:dyDescent="0.25">
      <c r="K780"/>
      <c r="L780"/>
      <c r="M780"/>
      <c r="N780"/>
      <c r="O780"/>
    </row>
    <row r="781" spans="11:15" x14ac:dyDescent="0.25">
      <c r="K781"/>
      <c r="L781"/>
      <c r="M781"/>
      <c r="N781"/>
      <c r="O781"/>
    </row>
    <row r="782" spans="11:15" x14ac:dyDescent="0.25">
      <c r="K782"/>
      <c r="L782"/>
      <c r="M782"/>
      <c r="N782"/>
      <c r="O782"/>
    </row>
    <row r="783" spans="11:15" x14ac:dyDescent="0.25">
      <c r="K783"/>
      <c r="L783"/>
      <c r="M783"/>
      <c r="N783"/>
      <c r="O783"/>
    </row>
    <row r="784" spans="11:15" x14ac:dyDescent="0.25">
      <c r="K784"/>
      <c r="L784"/>
      <c r="M784"/>
      <c r="N784"/>
      <c r="O784"/>
    </row>
    <row r="785" spans="11:15" x14ac:dyDescent="0.25">
      <c r="K785"/>
      <c r="L785"/>
      <c r="M785"/>
      <c r="N785"/>
      <c r="O785"/>
    </row>
    <row r="786" spans="11:15" x14ac:dyDescent="0.25">
      <c r="K786"/>
      <c r="L786"/>
      <c r="M786"/>
      <c r="N786"/>
      <c r="O786"/>
    </row>
    <row r="787" spans="11:15" x14ac:dyDescent="0.25">
      <c r="K787"/>
      <c r="L787"/>
      <c r="M787"/>
      <c r="N787"/>
      <c r="O787"/>
    </row>
    <row r="788" spans="11:15" x14ac:dyDescent="0.25">
      <c r="K788"/>
      <c r="L788"/>
      <c r="M788"/>
      <c r="N788"/>
      <c r="O788"/>
    </row>
    <row r="789" spans="11:15" x14ac:dyDescent="0.25">
      <c r="K789"/>
      <c r="L789"/>
      <c r="M789"/>
      <c r="N789"/>
      <c r="O789"/>
    </row>
    <row r="790" spans="11:15" x14ac:dyDescent="0.25">
      <c r="K790"/>
      <c r="L790"/>
      <c r="M790"/>
      <c r="N790"/>
      <c r="O790"/>
    </row>
    <row r="791" spans="11:15" x14ac:dyDescent="0.25">
      <c r="K791"/>
      <c r="L791"/>
      <c r="M791"/>
      <c r="N791"/>
      <c r="O791"/>
    </row>
    <row r="792" spans="11:15" x14ac:dyDescent="0.25">
      <c r="K792"/>
      <c r="L792"/>
      <c r="M792"/>
      <c r="N792"/>
      <c r="O792"/>
    </row>
    <row r="793" spans="11:15" x14ac:dyDescent="0.25">
      <c r="K793"/>
      <c r="L793"/>
      <c r="M793"/>
      <c r="N793"/>
      <c r="O793"/>
    </row>
    <row r="794" spans="11:15" x14ac:dyDescent="0.25">
      <c r="K794"/>
      <c r="L794"/>
      <c r="M794"/>
      <c r="N794"/>
      <c r="O794"/>
    </row>
    <row r="795" spans="11:15" x14ac:dyDescent="0.25">
      <c r="K795"/>
      <c r="L795"/>
      <c r="M795"/>
      <c r="N795"/>
      <c r="O795"/>
    </row>
    <row r="796" spans="11:15" x14ac:dyDescent="0.25">
      <c r="K796"/>
      <c r="L796"/>
      <c r="M796"/>
      <c r="N796"/>
      <c r="O796"/>
    </row>
    <row r="797" spans="11:15" x14ac:dyDescent="0.25">
      <c r="K797"/>
      <c r="L797"/>
      <c r="M797"/>
      <c r="N797"/>
      <c r="O797"/>
    </row>
    <row r="798" spans="11:15" x14ac:dyDescent="0.25">
      <c r="K798"/>
      <c r="L798"/>
      <c r="M798"/>
      <c r="N798"/>
      <c r="O798"/>
    </row>
    <row r="799" spans="11:15" x14ac:dyDescent="0.25">
      <c r="K799"/>
      <c r="L799"/>
      <c r="M799"/>
      <c r="N799"/>
      <c r="O799"/>
    </row>
    <row r="800" spans="11:15" x14ac:dyDescent="0.25">
      <c r="K800"/>
      <c r="L800"/>
      <c r="M800"/>
      <c r="N800"/>
      <c r="O800"/>
    </row>
    <row r="801" spans="11:15" x14ac:dyDescent="0.25">
      <c r="K801"/>
      <c r="L801"/>
      <c r="M801"/>
      <c r="N801"/>
      <c r="O801"/>
    </row>
    <row r="802" spans="11:15" x14ac:dyDescent="0.25">
      <c r="K802"/>
      <c r="L802"/>
      <c r="M802"/>
      <c r="N802"/>
      <c r="O802"/>
    </row>
    <row r="803" spans="11:15" x14ac:dyDescent="0.25">
      <c r="K803"/>
      <c r="L803"/>
      <c r="M803"/>
      <c r="N803"/>
      <c r="O803"/>
    </row>
    <row r="804" spans="11:15" x14ac:dyDescent="0.25">
      <c r="K804"/>
      <c r="L804"/>
      <c r="M804"/>
      <c r="N804"/>
      <c r="O804"/>
    </row>
    <row r="805" spans="11:15" x14ac:dyDescent="0.25">
      <c r="K805"/>
      <c r="L805"/>
      <c r="M805"/>
      <c r="N805"/>
      <c r="O805"/>
    </row>
    <row r="806" spans="11:15" x14ac:dyDescent="0.25">
      <c r="K806"/>
      <c r="L806"/>
      <c r="M806"/>
      <c r="N806"/>
      <c r="O806"/>
    </row>
    <row r="807" spans="11:15" x14ac:dyDescent="0.25">
      <c r="K807"/>
      <c r="L807"/>
      <c r="M807"/>
      <c r="N807"/>
      <c r="O807"/>
    </row>
    <row r="808" spans="11:15" x14ac:dyDescent="0.25">
      <c r="K808"/>
      <c r="L808"/>
      <c r="M808"/>
      <c r="N808"/>
      <c r="O808"/>
    </row>
    <row r="809" spans="11:15" x14ac:dyDescent="0.25">
      <c r="K809"/>
      <c r="L809"/>
      <c r="M809"/>
      <c r="N809"/>
      <c r="O809"/>
    </row>
    <row r="810" spans="11:15" x14ac:dyDescent="0.25">
      <c r="K810"/>
      <c r="L810"/>
      <c r="M810"/>
      <c r="N810"/>
      <c r="O810"/>
    </row>
    <row r="811" spans="11:15" x14ac:dyDescent="0.25">
      <c r="K811"/>
      <c r="L811"/>
      <c r="M811"/>
      <c r="N811"/>
      <c r="O811"/>
    </row>
    <row r="812" spans="11:15" x14ac:dyDescent="0.25">
      <c r="K812"/>
      <c r="L812"/>
      <c r="M812"/>
      <c r="N812"/>
      <c r="O812"/>
    </row>
    <row r="813" spans="11:15" x14ac:dyDescent="0.25">
      <c r="K813"/>
      <c r="L813"/>
      <c r="M813"/>
      <c r="N813"/>
      <c r="O813"/>
    </row>
    <row r="814" spans="11:15" x14ac:dyDescent="0.25">
      <c r="K814"/>
      <c r="L814"/>
      <c r="M814"/>
      <c r="N814"/>
      <c r="O814"/>
    </row>
    <row r="815" spans="11:15" x14ac:dyDescent="0.25">
      <c r="K815"/>
      <c r="L815"/>
      <c r="M815"/>
      <c r="N815"/>
      <c r="O815"/>
    </row>
    <row r="816" spans="11:15" x14ac:dyDescent="0.25">
      <c r="K816"/>
      <c r="L816"/>
      <c r="M816"/>
      <c r="N816"/>
      <c r="O816"/>
    </row>
    <row r="817" spans="11:15" x14ac:dyDescent="0.25">
      <c r="K817"/>
      <c r="L817"/>
      <c r="M817"/>
      <c r="N817"/>
      <c r="O817"/>
    </row>
    <row r="818" spans="11:15" x14ac:dyDescent="0.25">
      <c r="K818"/>
      <c r="L818"/>
      <c r="M818"/>
      <c r="N818"/>
      <c r="O818"/>
    </row>
    <row r="819" spans="11:15" x14ac:dyDescent="0.25">
      <c r="K819"/>
      <c r="L819"/>
      <c r="M819"/>
      <c r="N819"/>
      <c r="O819"/>
    </row>
    <row r="820" spans="11:15" x14ac:dyDescent="0.25">
      <c r="K820"/>
      <c r="L820"/>
      <c r="M820"/>
      <c r="N820"/>
      <c r="O820"/>
    </row>
    <row r="821" spans="11:15" x14ac:dyDescent="0.25">
      <c r="K821"/>
      <c r="L821"/>
      <c r="M821"/>
      <c r="N821"/>
      <c r="O821"/>
    </row>
    <row r="822" spans="11:15" x14ac:dyDescent="0.25">
      <c r="K822"/>
      <c r="L822"/>
      <c r="M822"/>
      <c r="N822"/>
      <c r="O822"/>
    </row>
    <row r="823" spans="11:15" x14ac:dyDescent="0.25">
      <c r="K823"/>
      <c r="L823"/>
      <c r="M823"/>
      <c r="N823"/>
      <c r="O823"/>
    </row>
    <row r="824" spans="11:15" x14ac:dyDescent="0.25">
      <c r="K824"/>
      <c r="L824"/>
      <c r="M824"/>
      <c r="N824"/>
      <c r="O824"/>
    </row>
    <row r="825" spans="11:15" x14ac:dyDescent="0.25">
      <c r="K825"/>
      <c r="L825"/>
      <c r="M825"/>
      <c r="N825"/>
      <c r="O825"/>
    </row>
    <row r="826" spans="11:15" x14ac:dyDescent="0.25">
      <c r="K826"/>
      <c r="L826"/>
      <c r="M826"/>
      <c r="N826"/>
      <c r="O826"/>
    </row>
    <row r="827" spans="11:15" x14ac:dyDescent="0.25">
      <c r="K827"/>
      <c r="L827"/>
      <c r="M827"/>
      <c r="N827"/>
      <c r="O827"/>
    </row>
    <row r="828" spans="11:15" x14ac:dyDescent="0.25">
      <c r="K828"/>
      <c r="L828"/>
      <c r="M828"/>
      <c r="N828"/>
      <c r="O828"/>
    </row>
    <row r="829" spans="11:15" x14ac:dyDescent="0.25">
      <c r="K829"/>
      <c r="L829"/>
      <c r="M829"/>
      <c r="N829"/>
      <c r="O829"/>
    </row>
    <row r="830" spans="11:15" x14ac:dyDescent="0.25">
      <c r="K830"/>
      <c r="L830"/>
      <c r="M830"/>
      <c r="N830"/>
      <c r="O830"/>
    </row>
    <row r="831" spans="11:15" x14ac:dyDescent="0.25">
      <c r="K831"/>
      <c r="L831"/>
      <c r="M831"/>
      <c r="N831"/>
      <c r="O831"/>
    </row>
    <row r="832" spans="11:15" x14ac:dyDescent="0.25">
      <c r="K832"/>
      <c r="L832"/>
      <c r="M832"/>
      <c r="N832"/>
      <c r="O832"/>
    </row>
    <row r="833" spans="11:15" x14ac:dyDescent="0.25">
      <c r="K833"/>
      <c r="L833"/>
      <c r="M833"/>
      <c r="N833"/>
      <c r="O833"/>
    </row>
    <row r="834" spans="11:15" x14ac:dyDescent="0.25">
      <c r="K834"/>
      <c r="L834"/>
      <c r="M834"/>
      <c r="N834"/>
      <c r="O834"/>
    </row>
    <row r="835" spans="11:15" x14ac:dyDescent="0.25">
      <c r="K835"/>
      <c r="L835"/>
      <c r="M835"/>
      <c r="N835"/>
      <c r="O835"/>
    </row>
    <row r="836" spans="11:15" x14ac:dyDescent="0.25">
      <c r="K836"/>
      <c r="L836"/>
      <c r="M836"/>
      <c r="N836"/>
      <c r="O836"/>
    </row>
    <row r="837" spans="11:15" x14ac:dyDescent="0.25">
      <c r="K837"/>
      <c r="L837"/>
      <c r="M837"/>
      <c r="N837"/>
      <c r="O837"/>
    </row>
    <row r="838" spans="11:15" x14ac:dyDescent="0.25">
      <c r="K838"/>
      <c r="L838"/>
      <c r="M838"/>
      <c r="N838"/>
      <c r="O838"/>
    </row>
    <row r="839" spans="11:15" x14ac:dyDescent="0.25">
      <c r="K839"/>
      <c r="L839"/>
      <c r="M839"/>
      <c r="N839"/>
      <c r="O839"/>
    </row>
    <row r="840" spans="11:15" x14ac:dyDescent="0.25">
      <c r="K840"/>
      <c r="L840"/>
      <c r="M840"/>
      <c r="N840"/>
      <c r="O840"/>
    </row>
    <row r="841" spans="11:15" x14ac:dyDescent="0.25">
      <c r="K841"/>
      <c r="L841"/>
      <c r="M841"/>
      <c r="N841"/>
      <c r="O841"/>
    </row>
    <row r="842" spans="11:15" x14ac:dyDescent="0.25">
      <c r="K842"/>
      <c r="L842"/>
      <c r="M842"/>
      <c r="N842"/>
      <c r="O842"/>
    </row>
    <row r="843" spans="11:15" x14ac:dyDescent="0.25">
      <c r="K843"/>
      <c r="L843"/>
      <c r="M843"/>
      <c r="N843"/>
      <c r="O843"/>
    </row>
    <row r="844" spans="11:15" x14ac:dyDescent="0.25">
      <c r="K844"/>
      <c r="L844"/>
      <c r="M844"/>
      <c r="N844"/>
      <c r="O844"/>
    </row>
    <row r="845" spans="11:15" x14ac:dyDescent="0.25">
      <c r="K845"/>
      <c r="L845"/>
      <c r="M845"/>
      <c r="N845"/>
      <c r="O845"/>
    </row>
    <row r="846" spans="11:15" x14ac:dyDescent="0.25">
      <c r="K846"/>
      <c r="L846"/>
      <c r="M846"/>
      <c r="N846"/>
      <c r="O846"/>
    </row>
    <row r="847" spans="11:15" x14ac:dyDescent="0.25">
      <c r="K847"/>
      <c r="L847"/>
      <c r="M847"/>
      <c r="N847"/>
      <c r="O847"/>
    </row>
    <row r="848" spans="11:15" x14ac:dyDescent="0.25">
      <c r="K848"/>
      <c r="L848"/>
      <c r="M848"/>
      <c r="N848"/>
      <c r="O848"/>
    </row>
    <row r="849" spans="11:15" x14ac:dyDescent="0.25">
      <c r="K849"/>
      <c r="L849"/>
      <c r="M849"/>
      <c r="N849"/>
      <c r="O849"/>
    </row>
    <row r="850" spans="11:15" x14ac:dyDescent="0.25">
      <c r="K850"/>
      <c r="L850"/>
      <c r="M850"/>
      <c r="N850"/>
      <c r="O850"/>
    </row>
    <row r="851" spans="11:15" x14ac:dyDescent="0.25">
      <c r="K851"/>
      <c r="L851"/>
      <c r="M851"/>
      <c r="N851"/>
      <c r="O851"/>
    </row>
    <row r="852" spans="11:15" x14ac:dyDescent="0.25">
      <c r="K852"/>
      <c r="L852"/>
      <c r="M852"/>
      <c r="N852"/>
      <c r="O852"/>
    </row>
    <row r="853" spans="11:15" x14ac:dyDescent="0.25">
      <c r="K853"/>
      <c r="L853"/>
      <c r="M853"/>
      <c r="N853"/>
      <c r="O853"/>
    </row>
    <row r="854" spans="11:15" x14ac:dyDescent="0.25">
      <c r="K854"/>
      <c r="L854"/>
      <c r="M854"/>
      <c r="N854"/>
      <c r="O854"/>
    </row>
    <row r="855" spans="11:15" x14ac:dyDescent="0.25">
      <c r="K855"/>
      <c r="L855"/>
      <c r="M855"/>
      <c r="N855"/>
      <c r="O855"/>
    </row>
    <row r="856" spans="11:15" x14ac:dyDescent="0.25">
      <c r="K856"/>
      <c r="L856"/>
      <c r="M856"/>
      <c r="N856"/>
      <c r="O856"/>
    </row>
    <row r="857" spans="11:15" x14ac:dyDescent="0.25">
      <c r="K857"/>
      <c r="L857"/>
      <c r="M857"/>
      <c r="N857"/>
      <c r="O857"/>
    </row>
    <row r="858" spans="11:15" x14ac:dyDescent="0.25">
      <c r="K858"/>
      <c r="L858"/>
      <c r="M858"/>
      <c r="N858"/>
      <c r="O858"/>
    </row>
    <row r="859" spans="11:15" x14ac:dyDescent="0.25">
      <c r="K859"/>
      <c r="L859"/>
      <c r="M859"/>
      <c r="N859"/>
      <c r="O859"/>
    </row>
    <row r="860" spans="11:15" x14ac:dyDescent="0.25">
      <c r="K860"/>
      <c r="L860"/>
      <c r="M860"/>
      <c r="N860"/>
      <c r="O860"/>
    </row>
    <row r="861" spans="11:15" x14ac:dyDescent="0.25">
      <c r="K861"/>
      <c r="L861"/>
      <c r="M861"/>
      <c r="N861"/>
      <c r="O861"/>
    </row>
    <row r="862" spans="11:15" x14ac:dyDescent="0.25">
      <c r="K862"/>
      <c r="L862"/>
      <c r="M862"/>
      <c r="N862"/>
      <c r="O862"/>
    </row>
    <row r="863" spans="11:15" x14ac:dyDescent="0.25">
      <c r="K863"/>
      <c r="L863"/>
      <c r="M863"/>
      <c r="N863"/>
      <c r="O863"/>
    </row>
    <row r="864" spans="11:15" x14ac:dyDescent="0.25">
      <c r="K864"/>
      <c r="L864"/>
      <c r="M864"/>
      <c r="N864"/>
      <c r="O864"/>
    </row>
    <row r="865" spans="11:15" x14ac:dyDescent="0.25">
      <c r="K865"/>
      <c r="L865"/>
      <c r="M865"/>
      <c r="N865"/>
      <c r="O865"/>
    </row>
    <row r="866" spans="11:15" x14ac:dyDescent="0.25">
      <c r="K866"/>
      <c r="L866"/>
      <c r="M866"/>
      <c r="N866"/>
      <c r="O866"/>
    </row>
    <row r="867" spans="11:15" x14ac:dyDescent="0.25">
      <c r="K867"/>
      <c r="L867"/>
      <c r="M867"/>
      <c r="N867"/>
      <c r="O867"/>
    </row>
    <row r="868" spans="11:15" x14ac:dyDescent="0.25">
      <c r="K868"/>
      <c r="L868"/>
      <c r="M868"/>
      <c r="N868"/>
      <c r="O868"/>
    </row>
    <row r="869" spans="11:15" x14ac:dyDescent="0.25">
      <c r="K869"/>
      <c r="L869"/>
      <c r="M869"/>
      <c r="N869"/>
      <c r="O869"/>
    </row>
    <row r="870" spans="11:15" x14ac:dyDescent="0.25">
      <c r="K870"/>
      <c r="L870"/>
      <c r="M870"/>
      <c r="N870"/>
      <c r="O870"/>
    </row>
    <row r="871" spans="11:15" x14ac:dyDescent="0.25">
      <c r="K871"/>
      <c r="L871"/>
      <c r="M871"/>
      <c r="N871"/>
      <c r="O871"/>
    </row>
    <row r="872" spans="11:15" x14ac:dyDescent="0.25">
      <c r="K872"/>
      <c r="L872"/>
      <c r="M872"/>
      <c r="N872"/>
      <c r="O872"/>
    </row>
    <row r="873" spans="11:15" x14ac:dyDescent="0.25">
      <c r="K873"/>
      <c r="L873"/>
      <c r="M873"/>
      <c r="N873"/>
      <c r="O873"/>
    </row>
    <row r="874" spans="11:15" x14ac:dyDescent="0.25">
      <c r="K874"/>
      <c r="L874"/>
      <c r="M874"/>
      <c r="N874"/>
      <c r="O874"/>
    </row>
    <row r="875" spans="11:15" x14ac:dyDescent="0.25">
      <c r="K875"/>
      <c r="L875"/>
      <c r="M875"/>
      <c r="N875"/>
      <c r="O875"/>
    </row>
    <row r="876" spans="11:15" x14ac:dyDescent="0.25">
      <c r="K876"/>
      <c r="L876"/>
      <c r="M876"/>
      <c r="N876"/>
      <c r="O876"/>
    </row>
    <row r="877" spans="11:15" x14ac:dyDescent="0.25">
      <c r="K877"/>
      <c r="L877"/>
      <c r="M877"/>
      <c r="N877"/>
      <c r="O877"/>
    </row>
    <row r="878" spans="11:15" x14ac:dyDescent="0.25">
      <c r="K878"/>
      <c r="L878"/>
      <c r="M878"/>
      <c r="N878"/>
      <c r="O878"/>
    </row>
    <row r="879" spans="11:15" x14ac:dyDescent="0.25">
      <c r="K879"/>
      <c r="L879"/>
      <c r="M879"/>
      <c r="N879"/>
      <c r="O879"/>
    </row>
    <row r="880" spans="11:15" x14ac:dyDescent="0.25">
      <c r="K880"/>
      <c r="L880"/>
      <c r="M880"/>
      <c r="N880"/>
      <c r="O880"/>
    </row>
    <row r="881" spans="11:15" x14ac:dyDescent="0.25">
      <c r="K881"/>
      <c r="L881"/>
      <c r="M881"/>
      <c r="N881"/>
      <c r="O881"/>
    </row>
    <row r="882" spans="11:15" x14ac:dyDescent="0.25">
      <c r="K882"/>
      <c r="L882"/>
      <c r="M882"/>
      <c r="N882"/>
      <c r="O882"/>
    </row>
    <row r="883" spans="11:15" x14ac:dyDescent="0.25">
      <c r="K883"/>
      <c r="L883"/>
      <c r="M883"/>
      <c r="N883"/>
      <c r="O883"/>
    </row>
    <row r="884" spans="11:15" x14ac:dyDescent="0.25">
      <c r="K884"/>
      <c r="L884"/>
      <c r="M884"/>
      <c r="N884"/>
      <c r="O884"/>
    </row>
    <row r="885" spans="11:15" x14ac:dyDescent="0.25">
      <c r="K885"/>
      <c r="L885"/>
      <c r="M885"/>
      <c r="N885"/>
      <c r="O885"/>
    </row>
    <row r="886" spans="11:15" x14ac:dyDescent="0.25">
      <c r="K886"/>
      <c r="L886"/>
      <c r="M886"/>
      <c r="N886"/>
      <c r="O886"/>
    </row>
    <row r="887" spans="11:15" x14ac:dyDescent="0.25">
      <c r="K887"/>
      <c r="L887"/>
      <c r="M887"/>
      <c r="N887"/>
      <c r="O887"/>
    </row>
    <row r="888" spans="11:15" x14ac:dyDescent="0.25">
      <c r="K888"/>
      <c r="L888"/>
      <c r="M888"/>
      <c r="N888"/>
      <c r="O888"/>
    </row>
    <row r="889" spans="11:15" x14ac:dyDescent="0.25">
      <c r="K889"/>
      <c r="L889"/>
      <c r="M889"/>
      <c r="N889"/>
      <c r="O889"/>
    </row>
    <row r="890" spans="11:15" x14ac:dyDescent="0.25">
      <c r="K890"/>
      <c r="L890"/>
      <c r="M890"/>
      <c r="N890"/>
      <c r="O890"/>
    </row>
    <row r="891" spans="11:15" x14ac:dyDescent="0.25">
      <c r="K891"/>
      <c r="L891"/>
      <c r="M891"/>
      <c r="N891"/>
      <c r="O891"/>
    </row>
    <row r="892" spans="11:15" x14ac:dyDescent="0.25">
      <c r="K892"/>
      <c r="L892"/>
      <c r="M892"/>
      <c r="N892"/>
      <c r="O892"/>
    </row>
    <row r="893" spans="11:15" x14ac:dyDescent="0.25">
      <c r="K893"/>
      <c r="L893"/>
      <c r="M893"/>
      <c r="N893"/>
      <c r="O893"/>
    </row>
    <row r="894" spans="11:15" x14ac:dyDescent="0.25">
      <c r="K894"/>
      <c r="L894"/>
      <c r="M894"/>
      <c r="N894"/>
      <c r="O894"/>
    </row>
    <row r="895" spans="11:15" x14ac:dyDescent="0.25">
      <c r="K895"/>
      <c r="L895"/>
      <c r="M895"/>
      <c r="N895"/>
      <c r="O895"/>
    </row>
    <row r="896" spans="11:15" x14ac:dyDescent="0.25">
      <c r="K896"/>
      <c r="L896"/>
      <c r="M896"/>
      <c r="N896"/>
      <c r="O896"/>
    </row>
    <row r="897" spans="11:15" x14ac:dyDescent="0.25">
      <c r="K897"/>
      <c r="L897"/>
      <c r="M897"/>
      <c r="N897"/>
      <c r="O897"/>
    </row>
    <row r="898" spans="11:15" x14ac:dyDescent="0.25">
      <c r="K898"/>
      <c r="L898"/>
      <c r="M898"/>
      <c r="N898"/>
      <c r="O898"/>
    </row>
    <row r="899" spans="11:15" x14ac:dyDescent="0.25">
      <c r="K899"/>
      <c r="L899"/>
      <c r="M899"/>
      <c r="N899"/>
      <c r="O899"/>
    </row>
    <row r="900" spans="11:15" x14ac:dyDescent="0.25">
      <c r="K900"/>
      <c r="L900"/>
      <c r="M900"/>
      <c r="N900"/>
      <c r="O900"/>
    </row>
    <row r="901" spans="11:15" x14ac:dyDescent="0.25">
      <c r="K901"/>
      <c r="L901"/>
      <c r="M901"/>
      <c r="N901"/>
      <c r="O901"/>
    </row>
    <row r="902" spans="11:15" x14ac:dyDescent="0.25">
      <c r="K902"/>
      <c r="L902"/>
      <c r="M902"/>
      <c r="N902"/>
      <c r="O902"/>
    </row>
    <row r="903" spans="11:15" x14ac:dyDescent="0.25">
      <c r="K903"/>
      <c r="L903"/>
      <c r="M903"/>
      <c r="N903"/>
      <c r="O903"/>
    </row>
    <row r="904" spans="11:15" x14ac:dyDescent="0.25">
      <c r="K904"/>
      <c r="L904"/>
      <c r="M904"/>
      <c r="N904"/>
      <c r="O904"/>
    </row>
    <row r="905" spans="11:15" x14ac:dyDescent="0.25">
      <c r="K905"/>
      <c r="L905"/>
      <c r="M905"/>
      <c r="N905"/>
      <c r="O905"/>
    </row>
    <row r="906" spans="11:15" x14ac:dyDescent="0.25">
      <c r="K906"/>
      <c r="L906"/>
      <c r="M906"/>
      <c r="N906"/>
      <c r="O906"/>
    </row>
    <row r="907" spans="11:15" x14ac:dyDescent="0.25">
      <c r="K907"/>
      <c r="L907"/>
      <c r="M907"/>
      <c r="N907"/>
      <c r="O907"/>
    </row>
    <row r="908" spans="11:15" x14ac:dyDescent="0.25">
      <c r="K908"/>
      <c r="L908"/>
      <c r="M908"/>
      <c r="N908"/>
      <c r="O908"/>
    </row>
    <row r="909" spans="11:15" x14ac:dyDescent="0.25">
      <c r="K909"/>
      <c r="L909"/>
      <c r="M909"/>
      <c r="N909"/>
      <c r="O909"/>
    </row>
    <row r="910" spans="11:15" x14ac:dyDescent="0.25">
      <c r="K910"/>
      <c r="L910"/>
      <c r="M910"/>
      <c r="N910"/>
      <c r="O910"/>
    </row>
    <row r="911" spans="11:15" x14ac:dyDescent="0.25">
      <c r="K911"/>
      <c r="L911"/>
      <c r="M911"/>
      <c r="N911"/>
      <c r="O911"/>
    </row>
    <row r="912" spans="11:15" x14ac:dyDescent="0.25">
      <c r="K912"/>
      <c r="L912"/>
      <c r="M912"/>
      <c r="N912"/>
      <c r="O912"/>
    </row>
    <row r="913" spans="11:15" x14ac:dyDescent="0.25">
      <c r="K913"/>
      <c r="L913"/>
      <c r="M913"/>
      <c r="N913"/>
      <c r="O913"/>
    </row>
    <row r="914" spans="11:15" x14ac:dyDescent="0.25">
      <c r="K914"/>
      <c r="L914"/>
      <c r="M914"/>
      <c r="N914"/>
      <c r="O914"/>
    </row>
    <row r="915" spans="11:15" x14ac:dyDescent="0.25">
      <c r="K915"/>
      <c r="L915"/>
      <c r="M915"/>
      <c r="N915"/>
      <c r="O915"/>
    </row>
    <row r="916" spans="11:15" x14ac:dyDescent="0.25">
      <c r="K916"/>
      <c r="L916"/>
      <c r="M916"/>
      <c r="N916"/>
      <c r="O916"/>
    </row>
    <row r="917" spans="11:15" x14ac:dyDescent="0.25">
      <c r="K917"/>
      <c r="L917"/>
      <c r="M917"/>
      <c r="N917"/>
      <c r="O917"/>
    </row>
    <row r="918" spans="11:15" x14ac:dyDescent="0.25">
      <c r="K918"/>
      <c r="L918"/>
      <c r="M918"/>
      <c r="N918"/>
      <c r="O918"/>
    </row>
    <row r="919" spans="11:15" x14ac:dyDescent="0.25">
      <c r="K919"/>
      <c r="L919"/>
      <c r="M919"/>
      <c r="N919"/>
      <c r="O919"/>
    </row>
    <row r="920" spans="11:15" x14ac:dyDescent="0.25">
      <c r="K920"/>
      <c r="L920"/>
      <c r="M920"/>
      <c r="N920"/>
      <c r="O920"/>
    </row>
    <row r="921" spans="11:15" x14ac:dyDescent="0.25">
      <c r="K921"/>
      <c r="L921"/>
      <c r="M921"/>
      <c r="N921"/>
      <c r="O921"/>
    </row>
    <row r="922" spans="11:15" x14ac:dyDescent="0.25">
      <c r="K922"/>
      <c r="L922"/>
      <c r="M922"/>
      <c r="N922"/>
      <c r="O922"/>
    </row>
    <row r="923" spans="11:15" x14ac:dyDescent="0.25">
      <c r="K923"/>
      <c r="L923"/>
      <c r="M923"/>
      <c r="N923"/>
      <c r="O923"/>
    </row>
    <row r="924" spans="11:15" x14ac:dyDescent="0.25">
      <c r="K924"/>
      <c r="L924"/>
      <c r="M924"/>
      <c r="N924"/>
      <c r="O924"/>
    </row>
    <row r="925" spans="11:15" x14ac:dyDescent="0.25">
      <c r="K925"/>
      <c r="L925"/>
      <c r="M925"/>
      <c r="N925"/>
      <c r="O925"/>
    </row>
    <row r="926" spans="11:15" x14ac:dyDescent="0.25">
      <c r="K926"/>
      <c r="L926"/>
      <c r="M926"/>
      <c r="N926"/>
      <c r="O926"/>
    </row>
    <row r="927" spans="11:15" x14ac:dyDescent="0.25">
      <c r="K927"/>
      <c r="L927"/>
      <c r="M927"/>
      <c r="N927"/>
      <c r="O927"/>
    </row>
    <row r="928" spans="11:15" x14ac:dyDescent="0.25">
      <c r="K928"/>
      <c r="L928"/>
      <c r="M928"/>
      <c r="N928"/>
      <c r="O928"/>
    </row>
    <row r="929" spans="11:15" x14ac:dyDescent="0.25">
      <c r="K929"/>
      <c r="L929"/>
      <c r="M929"/>
      <c r="N929"/>
      <c r="O929"/>
    </row>
    <row r="930" spans="11:15" x14ac:dyDescent="0.25">
      <c r="K930"/>
      <c r="L930"/>
      <c r="M930"/>
      <c r="N930"/>
      <c r="O930"/>
    </row>
    <row r="931" spans="11:15" x14ac:dyDescent="0.25">
      <c r="K931"/>
      <c r="L931"/>
      <c r="M931"/>
      <c r="N931"/>
      <c r="O931"/>
    </row>
    <row r="932" spans="11:15" x14ac:dyDescent="0.25">
      <c r="K932"/>
      <c r="L932"/>
      <c r="M932"/>
      <c r="N932"/>
      <c r="O932"/>
    </row>
    <row r="933" spans="11:15" x14ac:dyDescent="0.25">
      <c r="K933"/>
      <c r="L933"/>
      <c r="M933"/>
      <c r="N933"/>
      <c r="O933"/>
    </row>
    <row r="934" spans="11:15" x14ac:dyDescent="0.25">
      <c r="K934"/>
      <c r="L934"/>
      <c r="M934"/>
      <c r="N934"/>
      <c r="O934"/>
    </row>
    <row r="935" spans="11:15" x14ac:dyDescent="0.25">
      <c r="K935"/>
      <c r="L935"/>
      <c r="M935"/>
      <c r="N935"/>
      <c r="O935"/>
    </row>
    <row r="936" spans="11:15" x14ac:dyDescent="0.25">
      <c r="K936"/>
      <c r="L936"/>
      <c r="M936"/>
      <c r="N936"/>
      <c r="O936"/>
    </row>
    <row r="937" spans="11:15" x14ac:dyDescent="0.25">
      <c r="K937"/>
      <c r="L937"/>
      <c r="M937"/>
      <c r="N937"/>
      <c r="O937"/>
    </row>
    <row r="938" spans="11:15" x14ac:dyDescent="0.25">
      <c r="K938"/>
      <c r="L938"/>
      <c r="M938"/>
      <c r="N938"/>
      <c r="O938"/>
    </row>
    <row r="939" spans="11:15" x14ac:dyDescent="0.25">
      <c r="K939"/>
      <c r="L939"/>
      <c r="M939"/>
      <c r="N939"/>
      <c r="O939"/>
    </row>
    <row r="940" spans="11:15" x14ac:dyDescent="0.25">
      <c r="K940"/>
      <c r="L940"/>
      <c r="M940"/>
      <c r="N940"/>
      <c r="O940"/>
    </row>
    <row r="941" spans="11:15" x14ac:dyDescent="0.25">
      <c r="K941"/>
      <c r="L941"/>
      <c r="M941"/>
      <c r="N941"/>
      <c r="O941"/>
    </row>
    <row r="942" spans="11:15" x14ac:dyDescent="0.25">
      <c r="K942"/>
      <c r="L942"/>
      <c r="M942"/>
      <c r="N942"/>
      <c r="O942"/>
    </row>
    <row r="943" spans="11:15" x14ac:dyDescent="0.25">
      <c r="K943"/>
      <c r="L943"/>
      <c r="M943"/>
      <c r="N943"/>
      <c r="O943"/>
    </row>
    <row r="944" spans="11:15" x14ac:dyDescent="0.25">
      <c r="K944"/>
      <c r="L944"/>
      <c r="M944"/>
      <c r="N944"/>
      <c r="O944"/>
    </row>
    <row r="945" spans="11:15" x14ac:dyDescent="0.25">
      <c r="K945"/>
      <c r="L945"/>
      <c r="M945"/>
      <c r="N945"/>
      <c r="O945"/>
    </row>
    <row r="946" spans="11:15" x14ac:dyDescent="0.25">
      <c r="K946"/>
      <c r="L946"/>
      <c r="M946"/>
      <c r="N946"/>
      <c r="O946"/>
    </row>
    <row r="947" spans="11:15" x14ac:dyDescent="0.25">
      <c r="K947"/>
      <c r="L947"/>
      <c r="M947"/>
      <c r="N947"/>
      <c r="O947"/>
    </row>
    <row r="948" spans="11:15" x14ac:dyDescent="0.25">
      <c r="K948"/>
      <c r="L948"/>
      <c r="M948"/>
      <c r="N948"/>
      <c r="O948"/>
    </row>
    <row r="949" spans="11:15" x14ac:dyDescent="0.25">
      <c r="K949"/>
      <c r="L949"/>
      <c r="M949"/>
      <c r="N949"/>
      <c r="O949"/>
    </row>
    <row r="950" spans="11:15" x14ac:dyDescent="0.25">
      <c r="K950"/>
      <c r="L950"/>
      <c r="M950"/>
      <c r="N950"/>
      <c r="O950"/>
    </row>
    <row r="951" spans="11:15" x14ac:dyDescent="0.25">
      <c r="K951"/>
      <c r="L951"/>
      <c r="M951"/>
      <c r="N951"/>
      <c r="O951"/>
    </row>
    <row r="952" spans="11:15" x14ac:dyDescent="0.25">
      <c r="K952"/>
      <c r="L952"/>
      <c r="M952"/>
      <c r="N952"/>
      <c r="O952"/>
    </row>
    <row r="953" spans="11:15" x14ac:dyDescent="0.25">
      <c r="K953"/>
      <c r="L953"/>
      <c r="M953"/>
      <c r="N953"/>
      <c r="O953"/>
    </row>
    <row r="954" spans="11:15" x14ac:dyDescent="0.25">
      <c r="K954"/>
      <c r="L954"/>
      <c r="M954"/>
      <c r="N954"/>
      <c r="O954"/>
    </row>
    <row r="955" spans="11:15" x14ac:dyDescent="0.25">
      <c r="K955"/>
      <c r="L955"/>
      <c r="M955"/>
      <c r="N955"/>
      <c r="O955"/>
    </row>
    <row r="956" spans="11:15" x14ac:dyDescent="0.25">
      <c r="K956"/>
      <c r="L956"/>
      <c r="M956"/>
      <c r="N956"/>
      <c r="O956"/>
    </row>
    <row r="957" spans="11:15" x14ac:dyDescent="0.25">
      <c r="K957"/>
      <c r="L957"/>
      <c r="M957"/>
      <c r="N957"/>
      <c r="O957"/>
    </row>
    <row r="958" spans="11:15" x14ac:dyDescent="0.25">
      <c r="K958"/>
      <c r="L958"/>
      <c r="M958"/>
      <c r="N958"/>
      <c r="O958"/>
    </row>
    <row r="959" spans="11:15" x14ac:dyDescent="0.25">
      <c r="K959"/>
      <c r="L959"/>
      <c r="M959"/>
      <c r="N959"/>
      <c r="O959"/>
    </row>
    <row r="960" spans="11:15" x14ac:dyDescent="0.25">
      <c r="K960"/>
      <c r="L960"/>
      <c r="M960"/>
      <c r="N960"/>
      <c r="O960"/>
    </row>
    <row r="961" spans="11:15" x14ac:dyDescent="0.25">
      <c r="K961"/>
      <c r="L961"/>
      <c r="M961"/>
      <c r="N961"/>
      <c r="O961"/>
    </row>
    <row r="962" spans="11:15" x14ac:dyDescent="0.25">
      <c r="K962"/>
      <c r="L962"/>
      <c r="M962"/>
      <c r="N962"/>
      <c r="O962"/>
    </row>
    <row r="963" spans="11:15" x14ac:dyDescent="0.25">
      <c r="K963"/>
      <c r="L963"/>
      <c r="M963"/>
      <c r="N963"/>
      <c r="O963"/>
    </row>
    <row r="964" spans="11:15" x14ac:dyDescent="0.25">
      <c r="K964"/>
      <c r="L964"/>
      <c r="M964"/>
      <c r="N964"/>
      <c r="O964"/>
    </row>
    <row r="965" spans="11:15" x14ac:dyDescent="0.25">
      <c r="K965"/>
      <c r="L965"/>
      <c r="M965"/>
      <c r="N965"/>
      <c r="O965"/>
    </row>
    <row r="966" spans="11:15" x14ac:dyDescent="0.25">
      <c r="K966"/>
      <c r="L966"/>
      <c r="M966"/>
      <c r="N966"/>
      <c r="O966"/>
    </row>
    <row r="967" spans="11:15" x14ac:dyDescent="0.25">
      <c r="K967"/>
      <c r="L967"/>
      <c r="M967"/>
      <c r="N967"/>
      <c r="O967"/>
    </row>
    <row r="968" spans="11:15" x14ac:dyDescent="0.25">
      <c r="K968"/>
      <c r="L968"/>
      <c r="M968"/>
      <c r="N968"/>
      <c r="O968"/>
    </row>
    <row r="969" spans="11:15" x14ac:dyDescent="0.25">
      <c r="K969"/>
      <c r="L969"/>
      <c r="M969"/>
      <c r="N969"/>
      <c r="O969"/>
    </row>
    <row r="970" spans="11:15" x14ac:dyDescent="0.25">
      <c r="K970"/>
      <c r="L970"/>
      <c r="M970"/>
      <c r="N970"/>
      <c r="O970"/>
    </row>
    <row r="971" spans="11:15" x14ac:dyDescent="0.25">
      <c r="K971"/>
      <c r="L971"/>
      <c r="M971"/>
      <c r="N971"/>
      <c r="O971"/>
    </row>
    <row r="972" spans="11:15" x14ac:dyDescent="0.25">
      <c r="K972"/>
      <c r="L972"/>
      <c r="M972"/>
      <c r="N972"/>
      <c r="O972"/>
    </row>
    <row r="973" spans="11:15" x14ac:dyDescent="0.25">
      <c r="K973"/>
      <c r="L973"/>
      <c r="M973"/>
      <c r="N973"/>
      <c r="O973"/>
    </row>
    <row r="974" spans="11:15" x14ac:dyDescent="0.25">
      <c r="K974"/>
      <c r="L974"/>
      <c r="M974"/>
      <c r="N974"/>
      <c r="O974"/>
    </row>
    <row r="975" spans="11:15" x14ac:dyDescent="0.25">
      <c r="K975"/>
      <c r="L975"/>
      <c r="M975"/>
      <c r="N975"/>
      <c r="O975"/>
    </row>
    <row r="976" spans="11:15" x14ac:dyDescent="0.25">
      <c r="K976"/>
      <c r="L976"/>
      <c r="M976"/>
      <c r="N976"/>
      <c r="O976"/>
    </row>
    <row r="977" spans="11:15" x14ac:dyDescent="0.25">
      <c r="K977"/>
      <c r="L977"/>
      <c r="M977"/>
      <c r="N977"/>
      <c r="O977"/>
    </row>
    <row r="978" spans="11:15" x14ac:dyDescent="0.25">
      <c r="K978"/>
      <c r="L978"/>
      <c r="M978"/>
      <c r="N978"/>
      <c r="O978"/>
    </row>
    <row r="979" spans="11:15" x14ac:dyDescent="0.25">
      <c r="K979"/>
      <c r="L979"/>
      <c r="M979"/>
      <c r="N979"/>
      <c r="O979"/>
    </row>
    <row r="980" spans="11:15" x14ac:dyDescent="0.25">
      <c r="K980"/>
      <c r="L980"/>
      <c r="M980"/>
      <c r="N980"/>
      <c r="O980"/>
    </row>
    <row r="981" spans="11:15" x14ac:dyDescent="0.25">
      <c r="K981"/>
      <c r="L981"/>
      <c r="M981"/>
      <c r="N981"/>
      <c r="O981"/>
    </row>
    <row r="982" spans="11:15" x14ac:dyDescent="0.25">
      <c r="K982"/>
      <c r="L982"/>
      <c r="M982"/>
      <c r="N982"/>
      <c r="O982"/>
    </row>
    <row r="983" spans="11:15" x14ac:dyDescent="0.25">
      <c r="K983"/>
      <c r="L983"/>
      <c r="M983"/>
      <c r="N983"/>
      <c r="O983"/>
    </row>
    <row r="984" spans="11:15" x14ac:dyDescent="0.25">
      <c r="K984"/>
      <c r="L984"/>
      <c r="M984"/>
      <c r="N984"/>
      <c r="O984"/>
    </row>
    <row r="985" spans="11:15" x14ac:dyDescent="0.25">
      <c r="K985"/>
      <c r="L985"/>
      <c r="M985"/>
      <c r="N985"/>
      <c r="O985"/>
    </row>
    <row r="986" spans="11:15" x14ac:dyDescent="0.25">
      <c r="K986"/>
      <c r="L986"/>
      <c r="M986"/>
      <c r="N986"/>
      <c r="O986"/>
    </row>
    <row r="987" spans="11:15" x14ac:dyDescent="0.25">
      <c r="K987"/>
      <c r="L987"/>
      <c r="M987"/>
      <c r="N987"/>
      <c r="O987"/>
    </row>
    <row r="988" spans="11:15" x14ac:dyDescent="0.25">
      <c r="K988"/>
      <c r="L988"/>
      <c r="M988"/>
      <c r="N988"/>
      <c r="O988"/>
    </row>
    <row r="989" spans="11:15" x14ac:dyDescent="0.25">
      <c r="K989"/>
      <c r="L989"/>
      <c r="M989"/>
      <c r="N989"/>
      <c r="O989"/>
    </row>
    <row r="990" spans="11:15" x14ac:dyDescent="0.25">
      <c r="K990"/>
      <c r="L990"/>
      <c r="M990"/>
      <c r="N990"/>
      <c r="O990"/>
    </row>
    <row r="991" spans="11:15" x14ac:dyDescent="0.25">
      <c r="K991"/>
      <c r="L991"/>
      <c r="M991"/>
      <c r="N991"/>
      <c r="O991"/>
    </row>
    <row r="992" spans="11:15" x14ac:dyDescent="0.25">
      <c r="K992"/>
      <c r="L992"/>
      <c r="M992"/>
      <c r="N992"/>
      <c r="O992"/>
    </row>
    <row r="993" spans="11:15" x14ac:dyDescent="0.25">
      <c r="K993"/>
      <c r="L993"/>
      <c r="M993"/>
      <c r="N993"/>
      <c r="O993"/>
    </row>
    <row r="994" spans="11:15" x14ac:dyDescent="0.25">
      <c r="K994"/>
      <c r="L994"/>
      <c r="M994"/>
      <c r="N994"/>
      <c r="O994"/>
    </row>
    <row r="995" spans="11:15" x14ac:dyDescent="0.25">
      <c r="K995"/>
      <c r="L995"/>
      <c r="M995"/>
      <c r="N995"/>
      <c r="O995"/>
    </row>
    <row r="996" spans="11:15" x14ac:dyDescent="0.25">
      <c r="K996"/>
      <c r="L996"/>
      <c r="M996"/>
      <c r="N996"/>
      <c r="O996"/>
    </row>
    <row r="997" spans="11:15" x14ac:dyDescent="0.25">
      <c r="K997"/>
      <c r="L997"/>
      <c r="M997"/>
      <c r="N997"/>
      <c r="O997"/>
    </row>
    <row r="998" spans="11:15" x14ac:dyDescent="0.25">
      <c r="K998"/>
      <c r="L998"/>
      <c r="M998"/>
      <c r="N998"/>
      <c r="O998"/>
    </row>
    <row r="999" spans="11:15" x14ac:dyDescent="0.25">
      <c r="K999"/>
      <c r="L999"/>
      <c r="M999"/>
      <c r="N999"/>
      <c r="O999"/>
    </row>
    <row r="1000" spans="11:15" x14ac:dyDescent="0.25">
      <c r="K1000"/>
      <c r="L1000"/>
      <c r="M1000"/>
      <c r="N1000"/>
      <c r="O1000"/>
    </row>
    <row r="1001" spans="11:15" x14ac:dyDescent="0.25">
      <c r="K1001"/>
      <c r="L1001"/>
      <c r="M1001"/>
      <c r="N1001"/>
      <c r="O1001"/>
    </row>
    <row r="1002" spans="11:15" x14ac:dyDescent="0.25">
      <c r="K1002"/>
      <c r="L1002"/>
      <c r="M1002"/>
      <c r="N1002"/>
      <c r="O1002"/>
    </row>
    <row r="1003" spans="11:15" x14ac:dyDescent="0.25">
      <c r="K1003"/>
      <c r="L1003"/>
      <c r="M1003"/>
      <c r="N1003"/>
      <c r="O1003"/>
    </row>
    <row r="1004" spans="11:15" x14ac:dyDescent="0.25">
      <c r="K1004"/>
      <c r="L1004"/>
      <c r="M1004"/>
      <c r="N1004"/>
      <c r="O1004"/>
    </row>
    <row r="1005" spans="11:15" x14ac:dyDescent="0.25">
      <c r="K1005"/>
      <c r="L1005"/>
      <c r="M1005"/>
      <c r="N1005"/>
      <c r="O1005"/>
    </row>
    <row r="1006" spans="11:15" x14ac:dyDescent="0.25">
      <c r="K1006"/>
      <c r="L1006"/>
      <c r="M1006"/>
      <c r="N1006"/>
      <c r="O1006"/>
    </row>
    <row r="1007" spans="11:15" x14ac:dyDescent="0.25">
      <c r="K1007"/>
      <c r="L1007"/>
      <c r="M1007"/>
      <c r="N1007"/>
      <c r="O1007"/>
    </row>
    <row r="1008" spans="11:15" x14ac:dyDescent="0.25">
      <c r="K1008"/>
      <c r="L1008"/>
      <c r="M1008"/>
      <c r="N1008"/>
      <c r="O1008"/>
    </row>
    <row r="1009" spans="11:15" x14ac:dyDescent="0.25">
      <c r="K1009"/>
      <c r="L1009"/>
      <c r="M1009"/>
      <c r="N1009"/>
      <c r="O1009"/>
    </row>
    <row r="1010" spans="11:15" x14ac:dyDescent="0.25">
      <c r="K1010"/>
      <c r="L1010"/>
      <c r="M1010"/>
      <c r="N1010"/>
      <c r="O1010"/>
    </row>
    <row r="1011" spans="11:15" x14ac:dyDescent="0.25">
      <c r="K1011"/>
      <c r="L1011"/>
      <c r="M1011"/>
      <c r="N1011"/>
      <c r="O1011"/>
    </row>
    <row r="1012" spans="11:15" x14ac:dyDescent="0.25">
      <c r="K1012"/>
      <c r="L1012"/>
      <c r="M1012"/>
      <c r="N1012"/>
      <c r="O1012"/>
    </row>
    <row r="1013" spans="11:15" x14ac:dyDescent="0.25">
      <c r="K1013"/>
      <c r="L1013"/>
      <c r="M1013"/>
      <c r="N1013"/>
      <c r="O1013"/>
    </row>
    <row r="1014" spans="11:15" x14ac:dyDescent="0.25">
      <c r="K1014"/>
      <c r="L1014"/>
      <c r="M1014"/>
      <c r="N1014"/>
      <c r="O1014"/>
    </row>
    <row r="1015" spans="11:15" x14ac:dyDescent="0.25">
      <c r="K1015"/>
      <c r="L1015"/>
      <c r="M1015"/>
      <c r="N1015"/>
      <c r="O1015"/>
    </row>
    <row r="1016" spans="11:15" x14ac:dyDescent="0.25">
      <c r="K1016"/>
      <c r="L1016"/>
      <c r="M1016"/>
      <c r="N1016"/>
      <c r="O1016"/>
    </row>
    <row r="1017" spans="11:15" x14ac:dyDescent="0.25">
      <c r="K1017"/>
      <c r="L1017"/>
      <c r="M1017"/>
      <c r="N1017"/>
      <c r="O1017"/>
    </row>
    <row r="1018" spans="11:15" x14ac:dyDescent="0.25">
      <c r="K1018"/>
      <c r="L1018"/>
      <c r="M1018"/>
      <c r="N1018"/>
      <c r="O1018"/>
    </row>
    <row r="1019" spans="11:15" x14ac:dyDescent="0.25">
      <c r="K1019"/>
      <c r="L1019"/>
      <c r="M1019"/>
      <c r="N1019"/>
      <c r="O1019"/>
    </row>
    <row r="1020" spans="11:15" x14ac:dyDescent="0.25">
      <c r="K1020"/>
      <c r="L1020"/>
      <c r="M1020"/>
      <c r="N1020"/>
      <c r="O1020"/>
    </row>
    <row r="1021" spans="11:15" x14ac:dyDescent="0.25">
      <c r="K1021"/>
      <c r="L1021"/>
      <c r="M1021"/>
      <c r="N1021"/>
      <c r="O1021"/>
    </row>
    <row r="1022" spans="11:15" x14ac:dyDescent="0.25">
      <c r="K1022"/>
      <c r="L1022"/>
      <c r="M1022"/>
      <c r="N1022"/>
      <c r="O1022"/>
    </row>
    <row r="1023" spans="11:15" x14ac:dyDescent="0.25">
      <c r="K1023"/>
      <c r="L1023"/>
      <c r="M1023"/>
      <c r="N1023"/>
      <c r="O1023"/>
    </row>
    <row r="1024" spans="11:15" x14ac:dyDescent="0.25">
      <c r="K1024"/>
      <c r="L1024"/>
      <c r="M1024"/>
      <c r="N1024"/>
      <c r="O1024"/>
    </row>
    <row r="1025" spans="11:15" x14ac:dyDescent="0.25">
      <c r="K1025"/>
      <c r="L1025"/>
      <c r="M1025"/>
      <c r="N1025"/>
      <c r="O1025"/>
    </row>
    <row r="1026" spans="11:15" x14ac:dyDescent="0.25">
      <c r="K1026"/>
      <c r="L1026"/>
      <c r="M1026"/>
      <c r="N1026"/>
      <c r="O1026"/>
    </row>
    <row r="1027" spans="11:15" x14ac:dyDescent="0.25">
      <c r="K1027"/>
      <c r="L1027"/>
      <c r="M1027"/>
      <c r="N1027"/>
      <c r="O1027"/>
    </row>
    <row r="1028" spans="11:15" x14ac:dyDescent="0.25">
      <c r="K1028"/>
      <c r="L1028"/>
      <c r="M1028"/>
      <c r="N1028"/>
      <c r="O1028"/>
    </row>
    <row r="1029" spans="11:15" x14ac:dyDescent="0.25">
      <c r="K1029"/>
      <c r="L1029"/>
      <c r="M1029"/>
      <c r="N1029"/>
      <c r="O1029"/>
    </row>
    <row r="1030" spans="11:15" x14ac:dyDescent="0.25">
      <c r="K1030"/>
      <c r="L1030"/>
      <c r="M1030"/>
      <c r="N1030"/>
      <c r="O1030"/>
    </row>
    <row r="1031" spans="11:15" x14ac:dyDescent="0.25">
      <c r="K1031"/>
      <c r="L1031"/>
      <c r="M1031"/>
      <c r="N1031"/>
      <c r="O1031"/>
    </row>
    <row r="1032" spans="11:15" x14ac:dyDescent="0.25">
      <c r="K1032"/>
      <c r="L1032"/>
      <c r="M1032"/>
      <c r="N1032"/>
      <c r="O1032"/>
    </row>
    <row r="1033" spans="11:15" x14ac:dyDescent="0.25">
      <c r="K1033"/>
      <c r="L1033"/>
      <c r="M1033"/>
      <c r="N1033"/>
      <c r="O1033"/>
    </row>
    <row r="1034" spans="11:15" x14ac:dyDescent="0.25">
      <c r="K1034"/>
      <c r="L1034"/>
      <c r="M1034"/>
      <c r="N1034"/>
      <c r="O1034"/>
    </row>
    <row r="1035" spans="11:15" x14ac:dyDescent="0.25">
      <c r="K1035"/>
      <c r="L1035"/>
      <c r="M1035"/>
      <c r="N1035"/>
      <c r="O1035"/>
    </row>
    <row r="1036" spans="11:15" x14ac:dyDescent="0.25">
      <c r="K1036"/>
      <c r="L1036"/>
      <c r="M1036"/>
      <c r="N1036"/>
      <c r="O1036"/>
    </row>
    <row r="1037" spans="11:15" x14ac:dyDescent="0.25">
      <c r="K1037"/>
      <c r="L1037"/>
      <c r="M1037"/>
      <c r="N1037"/>
      <c r="O1037"/>
    </row>
    <row r="1038" spans="11:15" x14ac:dyDescent="0.25">
      <c r="K1038"/>
      <c r="L1038"/>
      <c r="M1038"/>
      <c r="N1038"/>
      <c r="O1038"/>
    </row>
    <row r="1039" spans="11:15" x14ac:dyDescent="0.25">
      <c r="K1039"/>
      <c r="L1039"/>
      <c r="M1039"/>
      <c r="N1039"/>
      <c r="O1039"/>
    </row>
    <row r="1040" spans="11:15" x14ac:dyDescent="0.25">
      <c r="K1040"/>
      <c r="L1040"/>
      <c r="M1040"/>
      <c r="N1040"/>
      <c r="O1040"/>
    </row>
    <row r="1041" spans="11:15" x14ac:dyDescent="0.25">
      <c r="K1041"/>
      <c r="L1041"/>
      <c r="M1041"/>
      <c r="N1041"/>
      <c r="O1041"/>
    </row>
    <row r="1042" spans="11:15" x14ac:dyDescent="0.25">
      <c r="K1042"/>
      <c r="L1042"/>
      <c r="M1042"/>
      <c r="N1042"/>
      <c r="O1042"/>
    </row>
    <row r="1043" spans="11:15" x14ac:dyDescent="0.25">
      <c r="K1043"/>
      <c r="L1043"/>
      <c r="M1043"/>
      <c r="N1043"/>
      <c r="O1043"/>
    </row>
    <row r="1044" spans="11:15" x14ac:dyDescent="0.25">
      <c r="K1044"/>
      <c r="L1044"/>
      <c r="M1044"/>
      <c r="N1044"/>
      <c r="O1044"/>
    </row>
    <row r="1045" spans="11:15" x14ac:dyDescent="0.25">
      <c r="K1045"/>
      <c r="L1045"/>
      <c r="M1045"/>
      <c r="N1045"/>
      <c r="O1045"/>
    </row>
    <row r="1046" spans="11:15" x14ac:dyDescent="0.25">
      <c r="K1046"/>
      <c r="L1046"/>
      <c r="M1046"/>
      <c r="N1046"/>
      <c r="O1046"/>
    </row>
    <row r="1047" spans="11:15" x14ac:dyDescent="0.25">
      <c r="K1047"/>
      <c r="L1047"/>
      <c r="M1047"/>
      <c r="N1047"/>
      <c r="O1047"/>
    </row>
    <row r="1048" spans="11:15" x14ac:dyDescent="0.25">
      <c r="K1048"/>
      <c r="L1048"/>
      <c r="M1048"/>
      <c r="N1048"/>
      <c r="O1048"/>
    </row>
    <row r="1049" spans="11:15" x14ac:dyDescent="0.25">
      <c r="K1049"/>
      <c r="L1049"/>
      <c r="M1049"/>
      <c r="N1049"/>
      <c r="O1049"/>
    </row>
    <row r="1050" spans="11:15" x14ac:dyDescent="0.25">
      <c r="K1050"/>
      <c r="L1050"/>
      <c r="M1050"/>
      <c r="N1050"/>
      <c r="O1050"/>
    </row>
    <row r="1051" spans="11:15" x14ac:dyDescent="0.25">
      <c r="K1051"/>
      <c r="L1051"/>
      <c r="M1051"/>
      <c r="N1051"/>
      <c r="O1051"/>
    </row>
    <row r="1052" spans="11:15" x14ac:dyDescent="0.25">
      <c r="K1052"/>
      <c r="L1052"/>
      <c r="M1052"/>
      <c r="N1052"/>
      <c r="O1052"/>
    </row>
    <row r="1053" spans="11:15" x14ac:dyDescent="0.25">
      <c r="K1053"/>
      <c r="L1053"/>
      <c r="M1053"/>
      <c r="N1053"/>
      <c r="O1053"/>
    </row>
    <row r="1054" spans="11:15" x14ac:dyDescent="0.25">
      <c r="K1054"/>
      <c r="L1054"/>
      <c r="M1054"/>
      <c r="N1054"/>
      <c r="O1054"/>
    </row>
    <row r="1055" spans="11:15" x14ac:dyDescent="0.25">
      <c r="K1055"/>
      <c r="L1055"/>
      <c r="M1055"/>
      <c r="N1055"/>
      <c r="O1055"/>
    </row>
    <row r="1056" spans="11:15" x14ac:dyDescent="0.25">
      <c r="K1056"/>
      <c r="L1056"/>
      <c r="M1056"/>
      <c r="N1056"/>
      <c r="O1056"/>
    </row>
    <row r="1057" spans="11:15" x14ac:dyDescent="0.25">
      <c r="K1057"/>
      <c r="L1057"/>
      <c r="M1057"/>
      <c r="N1057"/>
      <c r="O1057"/>
    </row>
    <row r="1058" spans="11:15" x14ac:dyDescent="0.25">
      <c r="K1058"/>
      <c r="L1058"/>
      <c r="M1058"/>
      <c r="N1058"/>
      <c r="O1058"/>
    </row>
    <row r="1059" spans="11:15" x14ac:dyDescent="0.25">
      <c r="K1059"/>
      <c r="L1059"/>
      <c r="M1059"/>
      <c r="N1059"/>
      <c r="O1059"/>
    </row>
    <row r="1060" spans="11:15" x14ac:dyDescent="0.25">
      <c r="K1060"/>
      <c r="L1060"/>
      <c r="M1060"/>
      <c r="N1060"/>
      <c r="O1060"/>
    </row>
    <row r="1061" spans="11:15" x14ac:dyDescent="0.25">
      <c r="K1061"/>
      <c r="L1061"/>
      <c r="M1061"/>
      <c r="N1061"/>
      <c r="O1061"/>
    </row>
    <row r="1062" spans="11:15" x14ac:dyDescent="0.25">
      <c r="K1062"/>
      <c r="L1062"/>
      <c r="M1062"/>
      <c r="N1062"/>
      <c r="O1062"/>
    </row>
    <row r="1063" spans="11:15" x14ac:dyDescent="0.25">
      <c r="K1063"/>
      <c r="L1063"/>
      <c r="M1063"/>
      <c r="N1063"/>
      <c r="O1063"/>
    </row>
    <row r="1064" spans="11:15" x14ac:dyDescent="0.25">
      <c r="K1064"/>
      <c r="L1064"/>
      <c r="M1064"/>
      <c r="N1064"/>
      <c r="O1064"/>
    </row>
    <row r="1065" spans="11:15" x14ac:dyDescent="0.25">
      <c r="K1065"/>
      <c r="L1065"/>
      <c r="M1065"/>
      <c r="N1065"/>
      <c r="O1065"/>
    </row>
    <row r="1066" spans="11:15" x14ac:dyDescent="0.25">
      <c r="K1066"/>
      <c r="L1066"/>
      <c r="M1066"/>
      <c r="N1066"/>
      <c r="O1066"/>
    </row>
    <row r="1067" spans="11:15" x14ac:dyDescent="0.25">
      <c r="K1067"/>
      <c r="L1067"/>
      <c r="M1067"/>
      <c r="N1067"/>
      <c r="O1067"/>
    </row>
    <row r="1068" spans="11:15" x14ac:dyDescent="0.25">
      <c r="K1068"/>
      <c r="L1068"/>
      <c r="M1068"/>
      <c r="N1068"/>
      <c r="O1068"/>
    </row>
    <row r="1069" spans="11:15" x14ac:dyDescent="0.25">
      <c r="K1069"/>
      <c r="L1069"/>
      <c r="M1069"/>
      <c r="N1069"/>
      <c r="O1069"/>
    </row>
    <row r="1070" spans="11:15" x14ac:dyDescent="0.25">
      <c r="K1070"/>
      <c r="L1070"/>
      <c r="M1070"/>
      <c r="N1070"/>
      <c r="O1070"/>
    </row>
    <row r="1071" spans="11:15" x14ac:dyDescent="0.25">
      <c r="K1071"/>
      <c r="L1071"/>
      <c r="M1071"/>
      <c r="N1071"/>
      <c r="O1071"/>
    </row>
    <row r="1072" spans="11:15" x14ac:dyDescent="0.25">
      <c r="K1072"/>
      <c r="L1072"/>
      <c r="M1072"/>
      <c r="N1072"/>
      <c r="O1072"/>
    </row>
    <row r="1073" spans="11:15" x14ac:dyDescent="0.25">
      <c r="K1073"/>
      <c r="L1073"/>
      <c r="M1073"/>
      <c r="N1073"/>
      <c r="O1073"/>
    </row>
    <row r="1074" spans="11:15" x14ac:dyDescent="0.25">
      <c r="K1074"/>
      <c r="L1074"/>
      <c r="M1074"/>
      <c r="N1074"/>
      <c r="O1074"/>
    </row>
    <row r="1075" spans="11:15" x14ac:dyDescent="0.25">
      <c r="K1075"/>
      <c r="L1075"/>
      <c r="M1075"/>
      <c r="N1075"/>
      <c r="O1075"/>
    </row>
    <row r="1076" spans="11:15" x14ac:dyDescent="0.25">
      <c r="K1076"/>
      <c r="L1076"/>
      <c r="M1076"/>
      <c r="N1076"/>
      <c r="O1076"/>
    </row>
    <row r="1077" spans="11:15" x14ac:dyDescent="0.25">
      <c r="K1077"/>
      <c r="L1077"/>
      <c r="M1077"/>
      <c r="N1077"/>
      <c r="O1077"/>
    </row>
    <row r="1078" spans="11:15" x14ac:dyDescent="0.25">
      <c r="K1078"/>
      <c r="L1078"/>
      <c r="M1078"/>
      <c r="N1078"/>
      <c r="O1078"/>
    </row>
    <row r="1079" spans="11:15" x14ac:dyDescent="0.25">
      <c r="K1079"/>
      <c r="L1079"/>
      <c r="M1079"/>
      <c r="N1079"/>
      <c r="O1079"/>
    </row>
    <row r="1080" spans="11:15" x14ac:dyDescent="0.25">
      <c r="K1080"/>
      <c r="L1080"/>
      <c r="M1080"/>
      <c r="N1080"/>
      <c r="O1080"/>
    </row>
    <row r="1081" spans="11:15" x14ac:dyDescent="0.25">
      <c r="K1081"/>
      <c r="L1081"/>
      <c r="M1081"/>
      <c r="N1081"/>
      <c r="O1081"/>
    </row>
    <row r="1082" spans="11:15" x14ac:dyDescent="0.25">
      <c r="K1082"/>
      <c r="L1082"/>
      <c r="M1082"/>
      <c r="N1082"/>
      <c r="O1082"/>
    </row>
    <row r="1083" spans="11:15" x14ac:dyDescent="0.25">
      <c r="K1083"/>
      <c r="L1083"/>
      <c r="M1083"/>
      <c r="N1083"/>
      <c r="O1083"/>
    </row>
    <row r="1084" spans="11:15" x14ac:dyDescent="0.25">
      <c r="K1084"/>
      <c r="L1084"/>
      <c r="M1084"/>
      <c r="N1084"/>
      <c r="O1084"/>
    </row>
    <row r="1085" spans="11:15" x14ac:dyDescent="0.25">
      <c r="K1085"/>
      <c r="L1085"/>
      <c r="M1085"/>
      <c r="N1085"/>
      <c r="O1085"/>
    </row>
    <row r="1086" spans="11:15" x14ac:dyDescent="0.25">
      <c r="K1086"/>
      <c r="L1086"/>
      <c r="M1086"/>
      <c r="N1086"/>
      <c r="O1086"/>
    </row>
    <row r="1087" spans="11:15" x14ac:dyDescent="0.25">
      <c r="K1087"/>
      <c r="L1087"/>
      <c r="M1087"/>
      <c r="N1087"/>
      <c r="O1087"/>
    </row>
    <row r="1088" spans="11:15" x14ac:dyDescent="0.25">
      <c r="K1088"/>
      <c r="L1088"/>
      <c r="M1088"/>
      <c r="N1088"/>
      <c r="O1088"/>
    </row>
    <row r="1089" spans="11:15" x14ac:dyDescent="0.25">
      <c r="K1089"/>
      <c r="L1089"/>
      <c r="M1089"/>
      <c r="N1089"/>
      <c r="O1089"/>
    </row>
    <row r="1090" spans="11:15" x14ac:dyDescent="0.25">
      <c r="K1090"/>
      <c r="L1090"/>
      <c r="M1090"/>
      <c r="N1090"/>
      <c r="O1090"/>
    </row>
    <row r="1091" spans="11:15" x14ac:dyDescent="0.25">
      <c r="K1091"/>
      <c r="L1091"/>
      <c r="M1091"/>
      <c r="N1091"/>
      <c r="O1091"/>
    </row>
    <row r="1092" spans="11:15" x14ac:dyDescent="0.25">
      <c r="K1092"/>
      <c r="L1092"/>
      <c r="M1092"/>
      <c r="N1092"/>
      <c r="O1092"/>
    </row>
    <row r="1093" spans="11:15" x14ac:dyDescent="0.25">
      <c r="K1093"/>
      <c r="L1093"/>
      <c r="M1093"/>
      <c r="N1093"/>
      <c r="O1093"/>
    </row>
    <row r="1094" spans="11:15" x14ac:dyDescent="0.25">
      <c r="K1094"/>
      <c r="L1094"/>
      <c r="M1094"/>
      <c r="N1094"/>
      <c r="O1094"/>
    </row>
    <row r="1095" spans="11:15" x14ac:dyDescent="0.25">
      <c r="K1095"/>
      <c r="L1095"/>
      <c r="M1095"/>
      <c r="N1095"/>
      <c r="O1095"/>
    </row>
    <row r="1096" spans="11:15" x14ac:dyDescent="0.25">
      <c r="K1096"/>
      <c r="L1096"/>
      <c r="M1096"/>
      <c r="N1096"/>
      <c r="O1096"/>
    </row>
    <row r="1097" spans="11:15" x14ac:dyDescent="0.25">
      <c r="K1097"/>
      <c r="L1097"/>
      <c r="M1097"/>
      <c r="N1097"/>
      <c r="O1097"/>
    </row>
    <row r="1098" spans="11:15" x14ac:dyDescent="0.25">
      <c r="K1098"/>
      <c r="L1098"/>
      <c r="M1098"/>
      <c r="N1098"/>
      <c r="O1098"/>
    </row>
    <row r="1099" spans="11:15" x14ac:dyDescent="0.25">
      <c r="K1099"/>
      <c r="L1099"/>
      <c r="M1099"/>
      <c r="N1099"/>
      <c r="O1099"/>
    </row>
    <row r="1100" spans="11:15" x14ac:dyDescent="0.25">
      <c r="K1100"/>
      <c r="L1100"/>
      <c r="M1100"/>
      <c r="N1100"/>
      <c r="O1100"/>
    </row>
    <row r="1101" spans="11:15" x14ac:dyDescent="0.25">
      <c r="K1101"/>
      <c r="L1101"/>
      <c r="M1101"/>
      <c r="N1101"/>
      <c r="O1101"/>
    </row>
    <row r="1102" spans="11:15" x14ac:dyDescent="0.25">
      <c r="K1102"/>
      <c r="L1102"/>
      <c r="M1102"/>
      <c r="N1102"/>
      <c r="O1102"/>
    </row>
    <row r="1103" spans="11:15" x14ac:dyDescent="0.25">
      <c r="K1103"/>
      <c r="L1103"/>
      <c r="M1103"/>
      <c r="N1103"/>
      <c r="O1103"/>
    </row>
    <row r="1104" spans="11:15" x14ac:dyDescent="0.25">
      <c r="K1104"/>
      <c r="L1104"/>
      <c r="M1104"/>
      <c r="N1104"/>
      <c r="O1104"/>
    </row>
    <row r="1105" spans="11:15" x14ac:dyDescent="0.25">
      <c r="K1105"/>
      <c r="L1105"/>
      <c r="M1105"/>
      <c r="N1105"/>
      <c r="O1105"/>
    </row>
    <row r="1106" spans="11:15" x14ac:dyDescent="0.25">
      <c r="K1106"/>
      <c r="L1106"/>
      <c r="M1106"/>
      <c r="N1106"/>
      <c r="O1106"/>
    </row>
    <row r="1107" spans="11:15" x14ac:dyDescent="0.25">
      <c r="K1107"/>
      <c r="L1107"/>
      <c r="M1107"/>
      <c r="N1107"/>
      <c r="O1107"/>
    </row>
    <row r="1108" spans="11:15" x14ac:dyDescent="0.25">
      <c r="K1108"/>
      <c r="L1108"/>
      <c r="M1108"/>
      <c r="N1108"/>
      <c r="O1108"/>
    </row>
    <row r="1109" spans="11:15" x14ac:dyDescent="0.25">
      <c r="K1109"/>
      <c r="L1109"/>
      <c r="M1109"/>
      <c r="N1109"/>
      <c r="O1109"/>
    </row>
    <row r="1110" spans="11:15" x14ac:dyDescent="0.25">
      <c r="K1110"/>
      <c r="L1110"/>
      <c r="M1110"/>
      <c r="N1110"/>
      <c r="O1110"/>
    </row>
    <row r="1111" spans="11:15" x14ac:dyDescent="0.25">
      <c r="K1111"/>
      <c r="L1111"/>
      <c r="M1111"/>
      <c r="N1111"/>
      <c r="O1111"/>
    </row>
    <row r="1112" spans="11:15" x14ac:dyDescent="0.25">
      <c r="K1112"/>
      <c r="L1112"/>
      <c r="M1112"/>
      <c r="N1112"/>
      <c r="O1112"/>
    </row>
    <row r="1113" spans="11:15" x14ac:dyDescent="0.25">
      <c r="K1113"/>
      <c r="L1113"/>
      <c r="M1113"/>
      <c r="N1113"/>
      <c r="O1113"/>
    </row>
    <row r="1114" spans="11:15" x14ac:dyDescent="0.25">
      <c r="K1114"/>
      <c r="L1114"/>
      <c r="M1114"/>
      <c r="N1114"/>
      <c r="O1114"/>
    </row>
    <row r="1115" spans="11:15" x14ac:dyDescent="0.25">
      <c r="K1115"/>
      <c r="L1115"/>
      <c r="M1115"/>
      <c r="N1115"/>
      <c r="O1115"/>
    </row>
    <row r="1116" spans="11:15" x14ac:dyDescent="0.25">
      <c r="K1116"/>
      <c r="L1116"/>
      <c r="M1116"/>
      <c r="N1116"/>
      <c r="O1116"/>
    </row>
    <row r="1117" spans="11:15" x14ac:dyDescent="0.25">
      <c r="K1117"/>
      <c r="L1117"/>
      <c r="M1117"/>
      <c r="N1117"/>
      <c r="O1117"/>
    </row>
    <row r="1118" spans="11:15" x14ac:dyDescent="0.25">
      <c r="K1118"/>
      <c r="L1118"/>
      <c r="M1118"/>
      <c r="N1118"/>
      <c r="O1118"/>
    </row>
    <row r="1119" spans="11:15" x14ac:dyDescent="0.25">
      <c r="K1119"/>
      <c r="L1119"/>
      <c r="M1119"/>
      <c r="N1119"/>
      <c r="O1119"/>
    </row>
    <row r="1120" spans="11:15" x14ac:dyDescent="0.25">
      <c r="K1120"/>
      <c r="L1120"/>
      <c r="M1120"/>
      <c r="N1120"/>
      <c r="O1120"/>
    </row>
    <row r="1121" spans="11:15" x14ac:dyDescent="0.25">
      <c r="K1121"/>
      <c r="L1121"/>
      <c r="M1121"/>
      <c r="N1121"/>
      <c r="O1121"/>
    </row>
    <row r="1122" spans="11:15" x14ac:dyDescent="0.25">
      <c r="K1122"/>
      <c r="L1122"/>
      <c r="M1122"/>
      <c r="N1122"/>
      <c r="O1122"/>
    </row>
    <row r="1123" spans="11:15" x14ac:dyDescent="0.25">
      <c r="K1123"/>
      <c r="L1123"/>
      <c r="M1123"/>
      <c r="N1123"/>
      <c r="O1123"/>
    </row>
    <row r="1124" spans="11:15" x14ac:dyDescent="0.25">
      <c r="K1124"/>
      <c r="L1124"/>
      <c r="M1124"/>
      <c r="N1124"/>
      <c r="O1124"/>
    </row>
    <row r="1125" spans="11:15" x14ac:dyDescent="0.25">
      <c r="K1125"/>
      <c r="L1125"/>
      <c r="M1125"/>
      <c r="N1125"/>
      <c r="O1125"/>
    </row>
    <row r="1126" spans="11:15" x14ac:dyDescent="0.25">
      <c r="K1126"/>
      <c r="L1126"/>
      <c r="M1126"/>
      <c r="N1126"/>
      <c r="O1126"/>
    </row>
    <row r="1127" spans="11:15" x14ac:dyDescent="0.25">
      <c r="K1127"/>
      <c r="L1127"/>
      <c r="M1127"/>
      <c r="N1127"/>
      <c r="O1127"/>
    </row>
    <row r="1128" spans="11:15" x14ac:dyDescent="0.25">
      <c r="K1128"/>
      <c r="L1128"/>
      <c r="M1128"/>
      <c r="N1128"/>
      <c r="O1128"/>
    </row>
    <row r="1129" spans="11:15" x14ac:dyDescent="0.25">
      <c r="K1129"/>
      <c r="L1129"/>
      <c r="M1129"/>
      <c r="N1129"/>
      <c r="O1129"/>
    </row>
    <row r="1130" spans="11:15" x14ac:dyDescent="0.25">
      <c r="K1130"/>
      <c r="L1130"/>
      <c r="M1130"/>
      <c r="N1130"/>
      <c r="O1130"/>
    </row>
    <row r="1131" spans="11:15" x14ac:dyDescent="0.25">
      <c r="K1131"/>
      <c r="L1131"/>
      <c r="M1131"/>
      <c r="N1131"/>
      <c r="O1131"/>
    </row>
    <row r="1132" spans="11:15" x14ac:dyDescent="0.25">
      <c r="K1132"/>
      <c r="L1132"/>
      <c r="M1132"/>
      <c r="N1132"/>
      <c r="O1132"/>
    </row>
    <row r="1133" spans="11:15" x14ac:dyDescent="0.25">
      <c r="K1133"/>
      <c r="L1133"/>
      <c r="M1133"/>
      <c r="N1133"/>
      <c r="O1133"/>
    </row>
    <row r="1134" spans="11:15" x14ac:dyDescent="0.25">
      <c r="K1134"/>
      <c r="L1134"/>
      <c r="M1134"/>
      <c r="N1134"/>
      <c r="O1134"/>
    </row>
    <row r="1135" spans="11:15" x14ac:dyDescent="0.25">
      <c r="K1135"/>
      <c r="L1135"/>
      <c r="M1135"/>
      <c r="N1135"/>
      <c r="O1135"/>
    </row>
    <row r="1136" spans="11:15" x14ac:dyDescent="0.25">
      <c r="K1136"/>
      <c r="L1136"/>
      <c r="M1136"/>
      <c r="N1136"/>
      <c r="O1136"/>
    </row>
    <row r="1137" spans="11:15" x14ac:dyDescent="0.25">
      <c r="K1137"/>
      <c r="L1137"/>
      <c r="M1137"/>
      <c r="N1137"/>
      <c r="O1137"/>
    </row>
    <row r="1138" spans="11:15" x14ac:dyDescent="0.25">
      <c r="K1138"/>
      <c r="L1138"/>
      <c r="M1138"/>
      <c r="N1138"/>
      <c r="O1138"/>
    </row>
    <row r="1139" spans="11:15" x14ac:dyDescent="0.25">
      <c r="K1139"/>
      <c r="L1139"/>
      <c r="M1139"/>
      <c r="N1139"/>
      <c r="O1139"/>
    </row>
    <row r="1140" spans="11:15" x14ac:dyDescent="0.25">
      <c r="K1140"/>
      <c r="L1140"/>
      <c r="M1140"/>
      <c r="N1140"/>
      <c r="O1140"/>
    </row>
    <row r="1141" spans="11:15" x14ac:dyDescent="0.25">
      <c r="K1141"/>
      <c r="L1141"/>
      <c r="M1141"/>
      <c r="N1141"/>
      <c r="O1141"/>
    </row>
    <row r="1142" spans="11:15" x14ac:dyDescent="0.25">
      <c r="K1142"/>
      <c r="L1142"/>
      <c r="M1142"/>
      <c r="N1142"/>
      <c r="O1142"/>
    </row>
    <row r="1143" spans="11:15" x14ac:dyDescent="0.25">
      <c r="K1143"/>
      <c r="L1143"/>
      <c r="M1143"/>
      <c r="N1143"/>
      <c r="O1143"/>
    </row>
    <row r="1144" spans="11:15" x14ac:dyDescent="0.25">
      <c r="K1144"/>
      <c r="L1144"/>
      <c r="M1144"/>
      <c r="N1144"/>
      <c r="O1144"/>
    </row>
    <row r="1145" spans="11:15" x14ac:dyDescent="0.25">
      <c r="K1145"/>
      <c r="L1145"/>
      <c r="M1145"/>
      <c r="N1145"/>
      <c r="O1145"/>
    </row>
    <row r="1146" spans="11:15" x14ac:dyDescent="0.25">
      <c r="K1146"/>
      <c r="L1146"/>
      <c r="M1146"/>
      <c r="N1146"/>
      <c r="O1146"/>
    </row>
    <row r="1147" spans="11:15" x14ac:dyDescent="0.25">
      <c r="K1147"/>
      <c r="L1147"/>
      <c r="M1147"/>
      <c r="N1147"/>
      <c r="O1147"/>
    </row>
    <row r="1148" spans="11:15" x14ac:dyDescent="0.25">
      <c r="K1148"/>
      <c r="L1148"/>
      <c r="M1148"/>
      <c r="N1148"/>
      <c r="O1148"/>
    </row>
    <row r="1149" spans="11:15" x14ac:dyDescent="0.25">
      <c r="K1149"/>
      <c r="L1149"/>
      <c r="M1149"/>
      <c r="N1149"/>
      <c r="O1149"/>
    </row>
    <row r="1150" spans="11:15" x14ac:dyDescent="0.25">
      <c r="K1150"/>
      <c r="L1150"/>
      <c r="M1150"/>
      <c r="N1150"/>
      <c r="O1150"/>
    </row>
    <row r="1151" spans="11:15" x14ac:dyDescent="0.25">
      <c r="K1151"/>
      <c r="L1151"/>
      <c r="M1151"/>
      <c r="N1151"/>
      <c r="O1151"/>
    </row>
    <row r="1152" spans="11:15" x14ac:dyDescent="0.25">
      <c r="K1152"/>
      <c r="L1152"/>
      <c r="M1152"/>
      <c r="N1152"/>
      <c r="O1152"/>
    </row>
    <row r="1153" spans="11:15" x14ac:dyDescent="0.25">
      <c r="K1153"/>
      <c r="L1153"/>
      <c r="M1153"/>
      <c r="N1153"/>
      <c r="O1153"/>
    </row>
    <row r="1154" spans="11:15" x14ac:dyDescent="0.25">
      <c r="K1154"/>
      <c r="L1154"/>
      <c r="M1154"/>
      <c r="N1154"/>
      <c r="O1154"/>
    </row>
    <row r="1155" spans="11:15" x14ac:dyDescent="0.25">
      <c r="K1155"/>
      <c r="L1155"/>
      <c r="M1155"/>
      <c r="N1155"/>
      <c r="O1155"/>
    </row>
    <row r="1156" spans="11:15" x14ac:dyDescent="0.25">
      <c r="K1156"/>
      <c r="L1156"/>
      <c r="M1156"/>
      <c r="N1156"/>
      <c r="O1156"/>
    </row>
    <row r="1157" spans="11:15" x14ac:dyDescent="0.25">
      <c r="K1157"/>
      <c r="L1157"/>
      <c r="M1157"/>
      <c r="N1157"/>
      <c r="O1157"/>
    </row>
    <row r="1158" spans="11:15" x14ac:dyDescent="0.25">
      <c r="K1158"/>
      <c r="L1158"/>
      <c r="M1158"/>
      <c r="N1158"/>
      <c r="O1158"/>
    </row>
    <row r="1159" spans="11:15" x14ac:dyDescent="0.25">
      <c r="K1159"/>
      <c r="L1159"/>
      <c r="M1159"/>
      <c r="N1159"/>
      <c r="O1159"/>
    </row>
    <row r="1160" spans="11:15" x14ac:dyDescent="0.25">
      <c r="K1160"/>
      <c r="L1160"/>
      <c r="M1160"/>
      <c r="N1160"/>
      <c r="O1160"/>
    </row>
    <row r="1161" spans="11:15" x14ac:dyDescent="0.25">
      <c r="K1161"/>
      <c r="L1161"/>
      <c r="M1161"/>
      <c r="N1161"/>
      <c r="O1161"/>
    </row>
    <row r="1162" spans="11:15" x14ac:dyDescent="0.25">
      <c r="K1162"/>
      <c r="L1162"/>
      <c r="M1162"/>
      <c r="N1162"/>
      <c r="O1162"/>
    </row>
    <row r="1163" spans="11:15" x14ac:dyDescent="0.25">
      <c r="K1163"/>
      <c r="L1163"/>
      <c r="M1163"/>
      <c r="N1163"/>
      <c r="O1163"/>
    </row>
    <row r="1164" spans="11:15" x14ac:dyDescent="0.25">
      <c r="K1164"/>
      <c r="L1164"/>
      <c r="M1164"/>
      <c r="N1164"/>
      <c r="O1164"/>
    </row>
    <row r="1165" spans="11:15" x14ac:dyDescent="0.25">
      <c r="K1165"/>
      <c r="L1165"/>
      <c r="M1165"/>
      <c r="N1165"/>
      <c r="O1165"/>
    </row>
    <row r="1166" spans="11:15" x14ac:dyDescent="0.25">
      <c r="K1166"/>
      <c r="L1166"/>
      <c r="M1166"/>
      <c r="N1166"/>
      <c r="O1166"/>
    </row>
    <row r="1167" spans="11:15" x14ac:dyDescent="0.25">
      <c r="K1167"/>
      <c r="L1167"/>
      <c r="M1167"/>
      <c r="N1167"/>
      <c r="O1167"/>
    </row>
    <row r="1168" spans="11:15" x14ac:dyDescent="0.25">
      <c r="K1168"/>
      <c r="L1168"/>
      <c r="M1168"/>
      <c r="N1168"/>
      <c r="O1168"/>
    </row>
    <row r="1169" spans="11:15" x14ac:dyDescent="0.25">
      <c r="K1169"/>
      <c r="L1169"/>
      <c r="M1169"/>
      <c r="N1169"/>
      <c r="O1169"/>
    </row>
    <row r="1170" spans="11:15" x14ac:dyDescent="0.25">
      <c r="K1170"/>
      <c r="L1170"/>
      <c r="M1170"/>
      <c r="N1170"/>
      <c r="O1170"/>
    </row>
    <row r="1171" spans="11:15" x14ac:dyDescent="0.25">
      <c r="K1171"/>
      <c r="L1171"/>
      <c r="M1171"/>
      <c r="N1171"/>
      <c r="O1171"/>
    </row>
    <row r="1172" spans="11:15" x14ac:dyDescent="0.25">
      <c r="K1172"/>
      <c r="L1172"/>
      <c r="M1172"/>
      <c r="N1172"/>
      <c r="O1172"/>
    </row>
    <row r="1173" spans="11:15" x14ac:dyDescent="0.25">
      <c r="K1173"/>
      <c r="L1173"/>
      <c r="M1173"/>
      <c r="N1173"/>
      <c r="O1173"/>
    </row>
    <row r="1174" spans="11:15" x14ac:dyDescent="0.25">
      <c r="K1174"/>
      <c r="L1174"/>
      <c r="M1174"/>
      <c r="N1174"/>
      <c r="O1174"/>
    </row>
    <row r="1175" spans="11:15" x14ac:dyDescent="0.25">
      <c r="K1175"/>
      <c r="L1175"/>
      <c r="M1175"/>
      <c r="N1175"/>
      <c r="O1175"/>
    </row>
    <row r="1176" spans="11:15" x14ac:dyDescent="0.25">
      <c r="K1176"/>
      <c r="L1176"/>
      <c r="M1176"/>
      <c r="N1176"/>
      <c r="O1176"/>
    </row>
    <row r="1177" spans="11:15" x14ac:dyDescent="0.25">
      <c r="K1177"/>
      <c r="L1177"/>
      <c r="M1177"/>
      <c r="N1177"/>
      <c r="O1177"/>
    </row>
    <row r="1178" spans="11:15" x14ac:dyDescent="0.25">
      <c r="K1178"/>
      <c r="L1178"/>
      <c r="M1178"/>
      <c r="N1178"/>
      <c r="O1178"/>
    </row>
    <row r="1179" spans="11:15" x14ac:dyDescent="0.25">
      <c r="K1179"/>
      <c r="L1179"/>
      <c r="M1179"/>
      <c r="N1179"/>
      <c r="O1179"/>
    </row>
    <row r="1180" spans="11:15" x14ac:dyDescent="0.25">
      <c r="K1180"/>
      <c r="L1180"/>
      <c r="M1180"/>
      <c r="N1180"/>
      <c r="O1180"/>
    </row>
    <row r="1181" spans="11:15" x14ac:dyDescent="0.25">
      <c r="K1181"/>
      <c r="L1181"/>
      <c r="M1181"/>
      <c r="N1181"/>
      <c r="O1181"/>
    </row>
    <row r="1182" spans="11:15" x14ac:dyDescent="0.25">
      <c r="K1182"/>
      <c r="L1182"/>
      <c r="M1182"/>
      <c r="N1182"/>
      <c r="O1182"/>
    </row>
    <row r="1183" spans="11:15" x14ac:dyDescent="0.25">
      <c r="K1183"/>
      <c r="L1183"/>
      <c r="M1183"/>
      <c r="N1183"/>
      <c r="O1183"/>
    </row>
    <row r="1184" spans="11:15" x14ac:dyDescent="0.25">
      <c r="K1184"/>
      <c r="L1184"/>
      <c r="M1184"/>
      <c r="N1184"/>
      <c r="O1184"/>
    </row>
    <row r="1185" spans="11:15" x14ac:dyDescent="0.25">
      <c r="K1185"/>
      <c r="L1185"/>
      <c r="M1185"/>
      <c r="N1185"/>
      <c r="O1185"/>
    </row>
    <row r="1186" spans="11:15" x14ac:dyDescent="0.25">
      <c r="K1186"/>
      <c r="L1186"/>
      <c r="M1186"/>
      <c r="N1186"/>
      <c r="O1186"/>
    </row>
    <row r="1187" spans="11:15" x14ac:dyDescent="0.25">
      <c r="K1187"/>
      <c r="L1187"/>
      <c r="M1187"/>
      <c r="N1187"/>
      <c r="O1187"/>
    </row>
    <row r="1188" spans="11:15" x14ac:dyDescent="0.25">
      <c r="K1188"/>
      <c r="L1188"/>
      <c r="M1188"/>
      <c r="N1188"/>
      <c r="O1188"/>
    </row>
    <row r="1189" spans="11:15" x14ac:dyDescent="0.25">
      <c r="K1189"/>
      <c r="L1189"/>
      <c r="M1189"/>
      <c r="N1189"/>
      <c r="O1189"/>
    </row>
    <row r="1190" spans="11:15" x14ac:dyDescent="0.25">
      <c r="K1190"/>
      <c r="L1190"/>
      <c r="M1190"/>
      <c r="N1190"/>
      <c r="O1190"/>
    </row>
    <row r="1191" spans="11:15" x14ac:dyDescent="0.25">
      <c r="K1191"/>
      <c r="L1191"/>
      <c r="M1191"/>
      <c r="N1191"/>
      <c r="O1191"/>
    </row>
    <row r="1192" spans="11:15" x14ac:dyDescent="0.25">
      <c r="K1192"/>
      <c r="L1192"/>
      <c r="M1192"/>
      <c r="N1192"/>
      <c r="O1192"/>
    </row>
    <row r="1193" spans="11:15" x14ac:dyDescent="0.25">
      <c r="K1193"/>
      <c r="L1193"/>
      <c r="M1193"/>
      <c r="N1193"/>
      <c r="O1193"/>
    </row>
    <row r="1194" spans="11:15" x14ac:dyDescent="0.25">
      <c r="K1194"/>
      <c r="L1194"/>
      <c r="M1194"/>
      <c r="N1194"/>
      <c r="O1194"/>
    </row>
    <row r="1195" spans="11:15" x14ac:dyDescent="0.25">
      <c r="K1195"/>
      <c r="L1195"/>
      <c r="M1195"/>
      <c r="N1195"/>
      <c r="O1195"/>
    </row>
    <row r="1196" spans="11:15" x14ac:dyDescent="0.25">
      <c r="K1196"/>
      <c r="L1196"/>
      <c r="M1196"/>
      <c r="N1196"/>
      <c r="O1196"/>
    </row>
    <row r="1197" spans="11:15" x14ac:dyDescent="0.25">
      <c r="K1197"/>
      <c r="L1197"/>
      <c r="M1197"/>
      <c r="N1197"/>
      <c r="O1197"/>
    </row>
    <row r="1198" spans="11:15" x14ac:dyDescent="0.25">
      <c r="K1198"/>
      <c r="L1198"/>
      <c r="M1198"/>
      <c r="N1198"/>
      <c r="O1198"/>
    </row>
    <row r="1199" spans="11:15" x14ac:dyDescent="0.25">
      <c r="K1199"/>
      <c r="L1199"/>
      <c r="M1199"/>
      <c r="N1199"/>
      <c r="O1199"/>
    </row>
    <row r="1200" spans="11:15" x14ac:dyDescent="0.25">
      <c r="K1200"/>
      <c r="L1200"/>
      <c r="M1200"/>
      <c r="N1200"/>
      <c r="O1200"/>
    </row>
    <row r="1201" spans="11:15" x14ac:dyDescent="0.25">
      <c r="K1201"/>
      <c r="L1201"/>
      <c r="M1201"/>
      <c r="N1201"/>
      <c r="O1201"/>
    </row>
    <row r="1202" spans="11:15" x14ac:dyDescent="0.25">
      <c r="K1202"/>
      <c r="L1202"/>
      <c r="M1202"/>
      <c r="N1202"/>
      <c r="O1202"/>
    </row>
    <row r="1203" spans="11:15" x14ac:dyDescent="0.25">
      <c r="K1203"/>
      <c r="L1203"/>
      <c r="M1203"/>
      <c r="N1203"/>
      <c r="O1203"/>
    </row>
    <row r="1204" spans="11:15" x14ac:dyDescent="0.25">
      <c r="K1204"/>
      <c r="L1204"/>
      <c r="M1204"/>
      <c r="N1204"/>
      <c r="O1204"/>
    </row>
    <row r="1205" spans="11:15" x14ac:dyDescent="0.25">
      <c r="K1205"/>
      <c r="L1205"/>
      <c r="M1205"/>
      <c r="N1205"/>
      <c r="O1205"/>
    </row>
    <row r="1206" spans="11:15" x14ac:dyDescent="0.25">
      <c r="K1206"/>
      <c r="L1206"/>
      <c r="M1206"/>
      <c r="N1206"/>
      <c r="O1206"/>
    </row>
    <row r="1207" spans="11:15" x14ac:dyDescent="0.25">
      <c r="K1207"/>
      <c r="L1207"/>
      <c r="M1207"/>
      <c r="N1207"/>
      <c r="O1207"/>
    </row>
    <row r="1208" spans="11:15" x14ac:dyDescent="0.25">
      <c r="K1208"/>
      <c r="L1208"/>
      <c r="M1208"/>
      <c r="N1208"/>
      <c r="O1208"/>
    </row>
    <row r="1209" spans="11:15" x14ac:dyDescent="0.25">
      <c r="K1209"/>
      <c r="L1209"/>
      <c r="M1209"/>
      <c r="N1209"/>
      <c r="O1209"/>
    </row>
    <row r="1210" spans="11:15" x14ac:dyDescent="0.25">
      <c r="K1210"/>
      <c r="L1210"/>
      <c r="M1210"/>
      <c r="N1210"/>
      <c r="O1210"/>
    </row>
    <row r="1211" spans="11:15" x14ac:dyDescent="0.25">
      <c r="K1211"/>
      <c r="L1211"/>
      <c r="M1211"/>
      <c r="N1211"/>
      <c r="O1211"/>
    </row>
    <row r="1212" spans="11:15" x14ac:dyDescent="0.25">
      <c r="K1212"/>
      <c r="L1212"/>
      <c r="M1212"/>
      <c r="N1212"/>
      <c r="O1212"/>
    </row>
    <row r="1213" spans="11:15" x14ac:dyDescent="0.25">
      <c r="K1213"/>
      <c r="L1213"/>
      <c r="M1213"/>
      <c r="N1213"/>
      <c r="O1213"/>
    </row>
    <row r="1214" spans="11:15" x14ac:dyDescent="0.25">
      <c r="K1214"/>
      <c r="L1214"/>
      <c r="M1214"/>
      <c r="N1214"/>
      <c r="O1214"/>
    </row>
    <row r="1215" spans="11:15" x14ac:dyDescent="0.25">
      <c r="K1215"/>
      <c r="L1215"/>
      <c r="M1215"/>
      <c r="N1215"/>
      <c r="O1215"/>
    </row>
    <row r="1216" spans="11:15" x14ac:dyDescent="0.25">
      <c r="K1216"/>
      <c r="L1216"/>
      <c r="M1216"/>
      <c r="N1216"/>
      <c r="O1216"/>
    </row>
    <row r="1217" spans="11:15" x14ac:dyDescent="0.25">
      <c r="K1217"/>
      <c r="L1217"/>
      <c r="M1217"/>
      <c r="N1217"/>
      <c r="O1217"/>
    </row>
    <row r="1218" spans="11:15" x14ac:dyDescent="0.25">
      <c r="K1218"/>
      <c r="L1218"/>
      <c r="M1218"/>
      <c r="N1218"/>
      <c r="O1218"/>
    </row>
    <row r="1219" spans="11:15" x14ac:dyDescent="0.25">
      <c r="K1219"/>
      <c r="L1219"/>
      <c r="M1219"/>
      <c r="N1219"/>
      <c r="O1219"/>
    </row>
    <row r="1220" spans="11:15" x14ac:dyDescent="0.25">
      <c r="K1220"/>
      <c r="L1220"/>
      <c r="M1220"/>
      <c r="N1220"/>
      <c r="O1220"/>
    </row>
    <row r="1221" spans="11:15" x14ac:dyDescent="0.25">
      <c r="K1221"/>
      <c r="L1221"/>
      <c r="M1221"/>
      <c r="N1221"/>
      <c r="O1221"/>
    </row>
    <row r="1222" spans="11:15" x14ac:dyDescent="0.25">
      <c r="K1222"/>
      <c r="L1222"/>
      <c r="M1222"/>
      <c r="N1222"/>
      <c r="O1222"/>
    </row>
    <row r="1223" spans="11:15" x14ac:dyDescent="0.25">
      <c r="K1223"/>
      <c r="L1223"/>
      <c r="M1223"/>
      <c r="N1223"/>
      <c r="O1223"/>
    </row>
    <row r="1224" spans="11:15" x14ac:dyDescent="0.25">
      <c r="K1224"/>
      <c r="L1224"/>
      <c r="M1224"/>
      <c r="N1224"/>
      <c r="O1224"/>
    </row>
    <row r="1225" spans="11:15" x14ac:dyDescent="0.25">
      <c r="K1225"/>
      <c r="L1225"/>
      <c r="M1225"/>
      <c r="N1225"/>
      <c r="O1225"/>
    </row>
    <row r="1226" spans="11:15" x14ac:dyDescent="0.25">
      <c r="K1226"/>
      <c r="L1226"/>
      <c r="M1226"/>
      <c r="N1226"/>
      <c r="O1226"/>
    </row>
    <row r="1227" spans="11:15" x14ac:dyDescent="0.25">
      <c r="K1227"/>
      <c r="L1227"/>
      <c r="M1227"/>
      <c r="N1227"/>
      <c r="O1227"/>
    </row>
    <row r="1228" spans="11:15" x14ac:dyDescent="0.25">
      <c r="K1228"/>
      <c r="L1228"/>
      <c r="M1228"/>
      <c r="N1228"/>
      <c r="O1228"/>
    </row>
    <row r="1229" spans="11:15" x14ac:dyDescent="0.25">
      <c r="K1229"/>
      <c r="L1229"/>
      <c r="M1229"/>
      <c r="N1229"/>
      <c r="O1229"/>
    </row>
    <row r="1230" spans="11:15" x14ac:dyDescent="0.25">
      <c r="K1230"/>
      <c r="L1230"/>
      <c r="M1230"/>
      <c r="N1230"/>
      <c r="O1230"/>
    </row>
    <row r="1231" spans="11:15" x14ac:dyDescent="0.25">
      <c r="K1231"/>
      <c r="L1231"/>
      <c r="M1231"/>
      <c r="N1231"/>
      <c r="O1231"/>
    </row>
    <row r="1232" spans="11:15" x14ac:dyDescent="0.25">
      <c r="K1232"/>
      <c r="L1232"/>
      <c r="M1232"/>
      <c r="N1232"/>
      <c r="O1232"/>
    </row>
    <row r="1233" spans="11:15" x14ac:dyDescent="0.25">
      <c r="K1233"/>
      <c r="L1233"/>
      <c r="M1233"/>
      <c r="N1233"/>
      <c r="O1233"/>
    </row>
    <row r="1234" spans="11:15" x14ac:dyDescent="0.25">
      <c r="K1234"/>
      <c r="L1234"/>
      <c r="M1234"/>
      <c r="N1234"/>
      <c r="O1234"/>
    </row>
    <row r="1235" spans="11:15" x14ac:dyDescent="0.25">
      <c r="K1235"/>
      <c r="L1235"/>
      <c r="M1235"/>
      <c r="N1235"/>
      <c r="O1235"/>
    </row>
    <row r="1236" spans="11:15" x14ac:dyDescent="0.25">
      <c r="K1236"/>
      <c r="L1236"/>
      <c r="M1236"/>
      <c r="N1236"/>
      <c r="O1236"/>
    </row>
    <row r="1237" spans="11:15" x14ac:dyDescent="0.25">
      <c r="K1237"/>
      <c r="L1237"/>
      <c r="M1237"/>
      <c r="N1237"/>
      <c r="O1237"/>
    </row>
    <row r="1238" spans="11:15" x14ac:dyDescent="0.25">
      <c r="K1238"/>
      <c r="L1238"/>
      <c r="M1238"/>
      <c r="N1238"/>
      <c r="O1238"/>
    </row>
    <row r="1239" spans="11:15" x14ac:dyDescent="0.25">
      <c r="K1239"/>
      <c r="L1239"/>
      <c r="M1239"/>
      <c r="N1239"/>
      <c r="O1239"/>
    </row>
    <row r="1240" spans="11:15" x14ac:dyDescent="0.25">
      <c r="K1240"/>
      <c r="L1240"/>
      <c r="M1240"/>
      <c r="N1240"/>
      <c r="O1240"/>
    </row>
    <row r="1241" spans="11:15" x14ac:dyDescent="0.25">
      <c r="K1241"/>
      <c r="L1241"/>
      <c r="M1241"/>
      <c r="N1241"/>
      <c r="O1241"/>
    </row>
    <row r="1242" spans="11:15" x14ac:dyDescent="0.25">
      <c r="K1242"/>
      <c r="L1242"/>
      <c r="M1242"/>
      <c r="N1242"/>
      <c r="O1242"/>
    </row>
    <row r="1243" spans="11:15" x14ac:dyDescent="0.25">
      <c r="K1243"/>
      <c r="L1243"/>
      <c r="M1243"/>
      <c r="N1243"/>
      <c r="O1243"/>
    </row>
    <row r="1244" spans="11:15" x14ac:dyDescent="0.25">
      <c r="K1244"/>
      <c r="L1244"/>
      <c r="M1244"/>
      <c r="N1244"/>
      <c r="O1244"/>
    </row>
    <row r="1245" spans="11:15" x14ac:dyDescent="0.25">
      <c r="K1245"/>
      <c r="L1245"/>
      <c r="M1245"/>
      <c r="N1245"/>
      <c r="O1245"/>
    </row>
    <row r="1246" spans="11:15" x14ac:dyDescent="0.25">
      <c r="K1246"/>
      <c r="L1246"/>
      <c r="M1246"/>
      <c r="N1246"/>
      <c r="O1246"/>
    </row>
    <row r="1247" spans="11:15" x14ac:dyDescent="0.25">
      <c r="K1247"/>
      <c r="L1247"/>
      <c r="M1247"/>
      <c r="N1247"/>
      <c r="O1247"/>
    </row>
    <row r="1248" spans="11:15" x14ac:dyDescent="0.25">
      <c r="K1248"/>
      <c r="L1248"/>
      <c r="M1248"/>
      <c r="N1248"/>
      <c r="O1248"/>
    </row>
    <row r="1249" spans="11:15" x14ac:dyDescent="0.25">
      <c r="K1249"/>
      <c r="L1249"/>
      <c r="M1249"/>
      <c r="N1249"/>
      <c r="O1249"/>
    </row>
    <row r="1250" spans="11:15" x14ac:dyDescent="0.25">
      <c r="K1250"/>
      <c r="L1250"/>
      <c r="M1250"/>
      <c r="N1250"/>
      <c r="O1250"/>
    </row>
    <row r="1251" spans="11:15" x14ac:dyDescent="0.25">
      <c r="K1251"/>
      <c r="L1251"/>
      <c r="M1251"/>
      <c r="N1251"/>
      <c r="O1251"/>
    </row>
    <row r="1252" spans="11:15" x14ac:dyDescent="0.25">
      <c r="K1252"/>
      <c r="L1252"/>
      <c r="M1252"/>
      <c r="N1252"/>
      <c r="O1252"/>
    </row>
    <row r="1253" spans="11:15" x14ac:dyDescent="0.25">
      <c r="K1253"/>
      <c r="L1253"/>
      <c r="M1253"/>
      <c r="N1253"/>
      <c r="O1253"/>
    </row>
    <row r="1254" spans="11:15" x14ac:dyDescent="0.25">
      <c r="K1254"/>
      <c r="L1254"/>
      <c r="M1254"/>
      <c r="N1254"/>
      <c r="O1254"/>
    </row>
    <row r="1255" spans="11:15" x14ac:dyDescent="0.25">
      <c r="K1255"/>
      <c r="L1255"/>
      <c r="M1255"/>
      <c r="N1255"/>
      <c r="O1255"/>
    </row>
    <row r="1256" spans="11:15" x14ac:dyDescent="0.25">
      <c r="K1256"/>
      <c r="L1256"/>
      <c r="M1256"/>
      <c r="N1256"/>
      <c r="O1256"/>
    </row>
    <row r="1257" spans="11:15" x14ac:dyDescent="0.25">
      <c r="K1257"/>
      <c r="L1257"/>
      <c r="M1257"/>
      <c r="N1257"/>
      <c r="O1257"/>
    </row>
    <row r="1258" spans="11:15" x14ac:dyDescent="0.25">
      <c r="K1258"/>
      <c r="L1258"/>
      <c r="M1258"/>
      <c r="N1258"/>
      <c r="O1258"/>
    </row>
    <row r="1259" spans="11:15" x14ac:dyDescent="0.25">
      <c r="K1259"/>
      <c r="L1259"/>
      <c r="M1259"/>
      <c r="N1259"/>
      <c r="O1259"/>
    </row>
    <row r="1260" spans="11:15" x14ac:dyDescent="0.25">
      <c r="K1260"/>
      <c r="L1260"/>
      <c r="M1260"/>
      <c r="N1260"/>
      <c r="O1260"/>
    </row>
    <row r="1261" spans="11:15" x14ac:dyDescent="0.25">
      <c r="K1261"/>
      <c r="L1261"/>
      <c r="M1261"/>
      <c r="N1261"/>
      <c r="O1261"/>
    </row>
    <row r="1262" spans="11:15" x14ac:dyDescent="0.25">
      <c r="K1262"/>
      <c r="L1262"/>
      <c r="M1262"/>
      <c r="N1262"/>
      <c r="O1262"/>
    </row>
    <row r="1263" spans="11:15" x14ac:dyDescent="0.25">
      <c r="K1263"/>
      <c r="L1263"/>
      <c r="M1263"/>
      <c r="N1263"/>
      <c r="O1263"/>
    </row>
    <row r="1264" spans="11:15" x14ac:dyDescent="0.25">
      <c r="K1264"/>
      <c r="L1264"/>
      <c r="M1264"/>
      <c r="N1264"/>
      <c r="O1264"/>
    </row>
    <row r="1265" spans="11:15" x14ac:dyDescent="0.25">
      <c r="K1265"/>
      <c r="L1265"/>
      <c r="M1265"/>
      <c r="N1265"/>
      <c r="O1265"/>
    </row>
    <row r="1266" spans="11:15" x14ac:dyDescent="0.25">
      <c r="K1266"/>
      <c r="L1266"/>
      <c r="M1266"/>
      <c r="N1266"/>
      <c r="O1266"/>
    </row>
    <row r="1267" spans="11:15" x14ac:dyDescent="0.25">
      <c r="K1267"/>
      <c r="L1267"/>
      <c r="M1267"/>
      <c r="N1267"/>
      <c r="O1267"/>
    </row>
    <row r="1268" spans="11:15" x14ac:dyDescent="0.25">
      <c r="K1268"/>
      <c r="L1268"/>
      <c r="M1268"/>
      <c r="N1268"/>
      <c r="O1268"/>
    </row>
    <row r="1269" spans="11:15" x14ac:dyDescent="0.25">
      <c r="K1269"/>
      <c r="L1269"/>
      <c r="M1269"/>
      <c r="N1269"/>
      <c r="O1269"/>
    </row>
    <row r="1270" spans="11:15" x14ac:dyDescent="0.25">
      <c r="K1270"/>
      <c r="L1270"/>
      <c r="M1270"/>
      <c r="N1270"/>
      <c r="O1270"/>
    </row>
    <row r="1271" spans="11:15" x14ac:dyDescent="0.25">
      <c r="K1271"/>
      <c r="L1271"/>
      <c r="M1271"/>
      <c r="N1271"/>
      <c r="O1271"/>
    </row>
    <row r="1272" spans="11:15" x14ac:dyDescent="0.25">
      <c r="K1272"/>
      <c r="L1272"/>
      <c r="M1272"/>
      <c r="N1272"/>
      <c r="O1272"/>
    </row>
    <row r="1273" spans="11:15" x14ac:dyDescent="0.25">
      <c r="K1273"/>
      <c r="L1273"/>
      <c r="M1273"/>
      <c r="N1273"/>
      <c r="O1273"/>
    </row>
    <row r="1274" spans="11:15" x14ac:dyDescent="0.25">
      <c r="K1274"/>
      <c r="L1274"/>
      <c r="M1274"/>
      <c r="N1274"/>
      <c r="O1274"/>
    </row>
    <row r="1275" spans="11:15" x14ac:dyDescent="0.25">
      <c r="K1275"/>
      <c r="L1275"/>
      <c r="M1275"/>
      <c r="N1275"/>
      <c r="O1275"/>
    </row>
    <row r="1276" spans="11:15" x14ac:dyDescent="0.25">
      <c r="K1276"/>
      <c r="L1276"/>
      <c r="M1276"/>
      <c r="N1276"/>
      <c r="O1276"/>
    </row>
    <row r="1277" spans="11:15" x14ac:dyDescent="0.25">
      <c r="K1277"/>
      <c r="L1277"/>
      <c r="M1277"/>
      <c r="N1277"/>
      <c r="O1277"/>
    </row>
    <row r="1278" spans="11:15" x14ac:dyDescent="0.25">
      <c r="K1278"/>
      <c r="L1278"/>
      <c r="M1278"/>
      <c r="N1278"/>
      <c r="O1278"/>
    </row>
    <row r="1279" spans="11:15" x14ac:dyDescent="0.25">
      <c r="K1279"/>
      <c r="L1279"/>
      <c r="M1279"/>
      <c r="N1279"/>
      <c r="O1279"/>
    </row>
    <row r="1280" spans="11:15" x14ac:dyDescent="0.25">
      <c r="K1280"/>
      <c r="L1280"/>
      <c r="M1280"/>
      <c r="N1280"/>
      <c r="O1280"/>
    </row>
    <row r="1281" spans="11:15" x14ac:dyDescent="0.25">
      <c r="K1281"/>
      <c r="L1281"/>
      <c r="M1281"/>
      <c r="N1281"/>
      <c r="O1281"/>
    </row>
    <row r="1282" spans="11:15" x14ac:dyDescent="0.25">
      <c r="K1282"/>
      <c r="L1282"/>
      <c r="M1282"/>
      <c r="N1282"/>
      <c r="O1282"/>
    </row>
    <row r="1283" spans="11:15" x14ac:dyDescent="0.25">
      <c r="K1283"/>
      <c r="L1283"/>
      <c r="M1283"/>
      <c r="N1283"/>
      <c r="O1283"/>
    </row>
    <row r="1284" spans="11:15" x14ac:dyDescent="0.25">
      <c r="K1284"/>
      <c r="L1284"/>
      <c r="M1284"/>
      <c r="N1284"/>
      <c r="O1284"/>
    </row>
    <row r="1285" spans="11:15" x14ac:dyDescent="0.25">
      <c r="K1285"/>
      <c r="L1285"/>
      <c r="M1285"/>
      <c r="N1285"/>
      <c r="O1285"/>
    </row>
    <row r="1286" spans="11:15" x14ac:dyDescent="0.25">
      <c r="K1286"/>
      <c r="L1286"/>
      <c r="M1286"/>
      <c r="N1286"/>
      <c r="O1286"/>
    </row>
    <row r="1287" spans="11:15" x14ac:dyDescent="0.25">
      <c r="K1287"/>
      <c r="L1287"/>
      <c r="M1287"/>
      <c r="N1287"/>
      <c r="O1287"/>
    </row>
    <row r="1288" spans="11:15" x14ac:dyDescent="0.25">
      <c r="K1288"/>
      <c r="L1288"/>
      <c r="M1288"/>
      <c r="N1288"/>
      <c r="O1288"/>
    </row>
    <row r="1289" spans="11:15" x14ac:dyDescent="0.25">
      <c r="K1289"/>
      <c r="L1289"/>
      <c r="M1289"/>
      <c r="N1289"/>
      <c r="O1289"/>
    </row>
    <row r="1290" spans="11:15" x14ac:dyDescent="0.25">
      <c r="K1290"/>
      <c r="L1290"/>
      <c r="M1290"/>
      <c r="N1290"/>
      <c r="O1290"/>
    </row>
    <row r="1291" spans="11:15" x14ac:dyDescent="0.25">
      <c r="K1291"/>
      <c r="L1291"/>
      <c r="M1291"/>
      <c r="N1291"/>
      <c r="O1291"/>
    </row>
    <row r="1292" spans="11:15" x14ac:dyDescent="0.25">
      <c r="K1292"/>
      <c r="L1292"/>
      <c r="M1292"/>
      <c r="N1292"/>
      <c r="O1292"/>
    </row>
    <row r="1293" spans="11:15" x14ac:dyDescent="0.25">
      <c r="K1293"/>
      <c r="L1293"/>
      <c r="M1293"/>
      <c r="N1293"/>
      <c r="O1293"/>
    </row>
    <row r="1294" spans="11:15" x14ac:dyDescent="0.25">
      <c r="K1294"/>
      <c r="L1294"/>
      <c r="M1294"/>
      <c r="N1294"/>
      <c r="O1294"/>
    </row>
    <row r="1295" spans="11:15" x14ac:dyDescent="0.25">
      <c r="K1295"/>
      <c r="L1295"/>
      <c r="M1295"/>
      <c r="N1295"/>
      <c r="O1295"/>
    </row>
    <row r="1296" spans="11:15" x14ac:dyDescent="0.25">
      <c r="K1296"/>
      <c r="L1296"/>
      <c r="M1296"/>
      <c r="N1296"/>
      <c r="O1296"/>
    </row>
    <row r="1297" spans="11:15" x14ac:dyDescent="0.25">
      <c r="K1297"/>
      <c r="L1297"/>
      <c r="M1297"/>
      <c r="N1297"/>
      <c r="O1297"/>
    </row>
    <row r="1298" spans="11:15" x14ac:dyDescent="0.25">
      <c r="K1298"/>
      <c r="L1298"/>
      <c r="M1298"/>
      <c r="N1298"/>
      <c r="O1298"/>
    </row>
    <row r="1299" spans="11:15" x14ac:dyDescent="0.25">
      <c r="K1299"/>
      <c r="L1299"/>
      <c r="M1299"/>
      <c r="N1299"/>
      <c r="O1299"/>
    </row>
    <row r="1300" spans="11:15" x14ac:dyDescent="0.25">
      <c r="K1300"/>
      <c r="L1300"/>
      <c r="M1300"/>
      <c r="N1300"/>
      <c r="O1300"/>
    </row>
    <row r="1301" spans="11:15" x14ac:dyDescent="0.25">
      <c r="K1301"/>
      <c r="L1301"/>
      <c r="M1301"/>
      <c r="N1301"/>
      <c r="O1301"/>
    </row>
    <row r="1302" spans="11:15" x14ac:dyDescent="0.25">
      <c r="K1302"/>
      <c r="L1302"/>
      <c r="M1302"/>
      <c r="N1302"/>
      <c r="O1302"/>
    </row>
    <row r="1303" spans="11:15" x14ac:dyDescent="0.25">
      <c r="K1303"/>
      <c r="L1303"/>
      <c r="M1303"/>
      <c r="N1303"/>
      <c r="O1303"/>
    </row>
    <row r="1304" spans="11:15" x14ac:dyDescent="0.25">
      <c r="K1304"/>
      <c r="L1304"/>
      <c r="M1304"/>
      <c r="N1304"/>
      <c r="O1304"/>
    </row>
    <row r="1305" spans="11:15" x14ac:dyDescent="0.25">
      <c r="K1305"/>
      <c r="L1305"/>
      <c r="M1305"/>
      <c r="N1305"/>
      <c r="O1305"/>
    </row>
    <row r="1306" spans="11:15" x14ac:dyDescent="0.25">
      <c r="K1306"/>
      <c r="L1306"/>
      <c r="M1306"/>
      <c r="N1306"/>
      <c r="O1306"/>
    </row>
    <row r="1307" spans="11:15" x14ac:dyDescent="0.25">
      <c r="K1307"/>
      <c r="L1307"/>
      <c r="M1307"/>
      <c r="N1307"/>
      <c r="O1307"/>
    </row>
    <row r="1308" spans="11:15" x14ac:dyDescent="0.25">
      <c r="K1308"/>
      <c r="L1308"/>
      <c r="M1308"/>
      <c r="N1308"/>
      <c r="O1308"/>
    </row>
    <row r="1309" spans="11:15" x14ac:dyDescent="0.25">
      <c r="K1309"/>
      <c r="L1309"/>
      <c r="M1309"/>
      <c r="N1309"/>
      <c r="O1309"/>
    </row>
    <row r="1310" spans="11:15" x14ac:dyDescent="0.25">
      <c r="K1310"/>
      <c r="L1310"/>
      <c r="M1310"/>
      <c r="N1310"/>
      <c r="O1310"/>
    </row>
    <row r="1311" spans="11:15" x14ac:dyDescent="0.25">
      <c r="K1311"/>
      <c r="L1311"/>
      <c r="M1311"/>
      <c r="N1311"/>
      <c r="O1311"/>
    </row>
    <row r="1312" spans="11:15" x14ac:dyDescent="0.25">
      <c r="K1312"/>
      <c r="L1312"/>
      <c r="M1312"/>
      <c r="N1312"/>
      <c r="O1312"/>
    </row>
    <row r="1313" spans="11:15" x14ac:dyDescent="0.25">
      <c r="K1313"/>
      <c r="L1313"/>
      <c r="M1313"/>
      <c r="N1313"/>
      <c r="O1313"/>
    </row>
    <row r="1314" spans="11:15" x14ac:dyDescent="0.25">
      <c r="K1314"/>
      <c r="L1314"/>
      <c r="M1314"/>
      <c r="N1314"/>
      <c r="O1314"/>
    </row>
    <row r="1315" spans="11:15" x14ac:dyDescent="0.25">
      <c r="K1315"/>
      <c r="L1315"/>
      <c r="M1315"/>
      <c r="N1315"/>
      <c r="O1315"/>
    </row>
    <row r="1316" spans="11:15" x14ac:dyDescent="0.25">
      <c r="K1316"/>
      <c r="L1316"/>
      <c r="M1316"/>
      <c r="N1316"/>
      <c r="O1316"/>
    </row>
    <row r="1317" spans="11:15" x14ac:dyDescent="0.25">
      <c r="K1317"/>
      <c r="L1317"/>
      <c r="M1317"/>
      <c r="N1317"/>
      <c r="O1317"/>
    </row>
    <row r="1318" spans="11:15" x14ac:dyDescent="0.25">
      <c r="K1318"/>
      <c r="L1318"/>
      <c r="M1318"/>
      <c r="N1318"/>
      <c r="O1318"/>
    </row>
    <row r="1319" spans="11:15" x14ac:dyDescent="0.25">
      <c r="K1319"/>
      <c r="L1319"/>
      <c r="M1319"/>
      <c r="N1319"/>
      <c r="O1319"/>
    </row>
    <row r="1320" spans="11:15" x14ac:dyDescent="0.25">
      <c r="K1320"/>
      <c r="L1320"/>
      <c r="M1320"/>
      <c r="N1320"/>
      <c r="O1320"/>
    </row>
    <row r="1321" spans="11:15" x14ac:dyDescent="0.25">
      <c r="K1321"/>
      <c r="L1321"/>
      <c r="M1321"/>
      <c r="N1321"/>
      <c r="O1321"/>
    </row>
    <row r="1322" spans="11:15" x14ac:dyDescent="0.25">
      <c r="K1322"/>
      <c r="L1322"/>
      <c r="M1322"/>
      <c r="N1322"/>
      <c r="O1322"/>
    </row>
    <row r="1323" spans="11:15" x14ac:dyDescent="0.25">
      <c r="K1323"/>
      <c r="L1323"/>
      <c r="M1323"/>
      <c r="N1323"/>
      <c r="O1323"/>
    </row>
    <row r="1324" spans="11:15" x14ac:dyDescent="0.25">
      <c r="K1324"/>
      <c r="L1324"/>
      <c r="M1324"/>
      <c r="N1324"/>
      <c r="O1324"/>
    </row>
    <row r="1325" spans="11:15" x14ac:dyDescent="0.25">
      <c r="K1325"/>
      <c r="L1325"/>
      <c r="M1325"/>
      <c r="N1325"/>
      <c r="O1325"/>
    </row>
    <row r="1326" spans="11:15" x14ac:dyDescent="0.25">
      <c r="K1326"/>
      <c r="L1326"/>
      <c r="M1326"/>
      <c r="N1326"/>
      <c r="O1326"/>
    </row>
    <row r="1327" spans="11:15" x14ac:dyDescent="0.25">
      <c r="K1327"/>
      <c r="L1327"/>
      <c r="M1327"/>
      <c r="N1327"/>
      <c r="O1327"/>
    </row>
    <row r="1328" spans="11:15" x14ac:dyDescent="0.25">
      <c r="K1328"/>
      <c r="L1328"/>
      <c r="M1328"/>
      <c r="N1328"/>
      <c r="O1328"/>
    </row>
    <row r="1329" spans="11:15" x14ac:dyDescent="0.25">
      <c r="K1329"/>
      <c r="L1329"/>
      <c r="M1329"/>
      <c r="N1329"/>
      <c r="O1329"/>
    </row>
    <row r="1330" spans="11:15" x14ac:dyDescent="0.25">
      <c r="K1330"/>
      <c r="L1330"/>
      <c r="M1330"/>
      <c r="N1330"/>
      <c r="O1330"/>
    </row>
    <row r="1331" spans="11:15" x14ac:dyDescent="0.25">
      <c r="K1331"/>
      <c r="L1331"/>
      <c r="M1331"/>
      <c r="N1331"/>
      <c r="O1331"/>
    </row>
    <row r="1332" spans="11:15" x14ac:dyDescent="0.25">
      <c r="K1332"/>
      <c r="L1332"/>
      <c r="M1332"/>
      <c r="N1332"/>
      <c r="O1332"/>
    </row>
    <row r="1333" spans="11:15" x14ac:dyDescent="0.25">
      <c r="K1333"/>
      <c r="L1333"/>
      <c r="M1333"/>
      <c r="N1333"/>
      <c r="O1333"/>
    </row>
    <row r="1334" spans="11:15" x14ac:dyDescent="0.25">
      <c r="K1334"/>
      <c r="L1334"/>
      <c r="M1334"/>
      <c r="N1334"/>
      <c r="O1334"/>
    </row>
    <row r="1335" spans="11:15" x14ac:dyDescent="0.25">
      <c r="K1335"/>
      <c r="L1335"/>
      <c r="M1335"/>
      <c r="N1335"/>
      <c r="O1335"/>
    </row>
    <row r="1336" spans="11:15" x14ac:dyDescent="0.25">
      <c r="K1336"/>
      <c r="L1336"/>
      <c r="M1336"/>
      <c r="N1336"/>
      <c r="O1336"/>
    </row>
    <row r="1337" spans="11:15" x14ac:dyDescent="0.25">
      <c r="K1337"/>
      <c r="L1337"/>
      <c r="M1337"/>
      <c r="N1337"/>
      <c r="O1337"/>
    </row>
    <row r="1338" spans="11:15" x14ac:dyDescent="0.25">
      <c r="K1338"/>
      <c r="L1338"/>
      <c r="M1338"/>
      <c r="N1338"/>
      <c r="O1338"/>
    </row>
    <row r="1339" spans="11:15" x14ac:dyDescent="0.25">
      <c r="K1339"/>
      <c r="L1339"/>
      <c r="M1339"/>
      <c r="N1339"/>
      <c r="O1339"/>
    </row>
    <row r="1340" spans="11:15" x14ac:dyDescent="0.25">
      <c r="K1340"/>
      <c r="L1340"/>
      <c r="M1340"/>
      <c r="N1340"/>
      <c r="O1340"/>
    </row>
    <row r="1341" spans="11:15" x14ac:dyDescent="0.25">
      <c r="K1341"/>
      <c r="L1341"/>
      <c r="M1341"/>
      <c r="N1341"/>
      <c r="O1341"/>
    </row>
    <row r="1342" spans="11:15" x14ac:dyDescent="0.25">
      <c r="K1342"/>
      <c r="L1342"/>
      <c r="M1342"/>
      <c r="N1342"/>
      <c r="O1342"/>
    </row>
    <row r="1343" spans="11:15" x14ac:dyDescent="0.25">
      <c r="K1343"/>
      <c r="L1343"/>
      <c r="M1343"/>
      <c r="N1343"/>
      <c r="O1343"/>
    </row>
    <row r="1344" spans="11:15" x14ac:dyDescent="0.25">
      <c r="K1344"/>
      <c r="L1344"/>
      <c r="M1344"/>
      <c r="N1344"/>
      <c r="O1344"/>
    </row>
    <row r="1345" spans="11:15" x14ac:dyDescent="0.25">
      <c r="K1345"/>
      <c r="L1345"/>
      <c r="M1345"/>
      <c r="N1345"/>
      <c r="O1345"/>
    </row>
    <row r="1346" spans="11:15" x14ac:dyDescent="0.25">
      <c r="K1346"/>
      <c r="L1346"/>
      <c r="M1346"/>
      <c r="N1346"/>
      <c r="O1346"/>
    </row>
    <row r="1347" spans="11:15" x14ac:dyDescent="0.25">
      <c r="K1347"/>
      <c r="L1347"/>
      <c r="M1347"/>
      <c r="N1347"/>
      <c r="O1347"/>
    </row>
    <row r="1348" spans="11:15" x14ac:dyDescent="0.25">
      <c r="K1348"/>
      <c r="L1348"/>
      <c r="M1348"/>
      <c r="N1348"/>
      <c r="O1348"/>
    </row>
    <row r="1349" spans="11:15" x14ac:dyDescent="0.25">
      <c r="K1349"/>
      <c r="L1349"/>
      <c r="M1349"/>
      <c r="N1349"/>
      <c r="O1349"/>
    </row>
    <row r="1350" spans="11:15" x14ac:dyDescent="0.25">
      <c r="K1350"/>
      <c r="L1350"/>
      <c r="M1350"/>
      <c r="N1350"/>
      <c r="O1350"/>
    </row>
    <row r="1351" spans="11:15" x14ac:dyDescent="0.25">
      <c r="K1351"/>
      <c r="L1351"/>
      <c r="M1351"/>
      <c r="N1351"/>
      <c r="O1351"/>
    </row>
    <row r="1352" spans="11:15" x14ac:dyDescent="0.25">
      <c r="K1352"/>
      <c r="L1352"/>
      <c r="M1352"/>
      <c r="N1352"/>
      <c r="O1352"/>
    </row>
    <row r="1353" spans="11:15" x14ac:dyDescent="0.25">
      <c r="K1353"/>
      <c r="L1353"/>
      <c r="M1353"/>
      <c r="N1353"/>
      <c r="O1353"/>
    </row>
    <row r="1354" spans="11:15" x14ac:dyDescent="0.25">
      <c r="K1354"/>
      <c r="L1354"/>
      <c r="M1354"/>
      <c r="N1354"/>
      <c r="O1354"/>
    </row>
    <row r="1355" spans="11:15" x14ac:dyDescent="0.25">
      <c r="K1355"/>
      <c r="L1355"/>
      <c r="M1355"/>
      <c r="N1355"/>
      <c r="O1355"/>
    </row>
    <row r="1356" spans="11:15" x14ac:dyDescent="0.25">
      <c r="K1356"/>
      <c r="L1356"/>
      <c r="M1356"/>
      <c r="N1356"/>
      <c r="O1356"/>
    </row>
    <row r="1357" spans="11:15" x14ac:dyDescent="0.25">
      <c r="K1357"/>
      <c r="L1357"/>
      <c r="M1357"/>
      <c r="N1357"/>
      <c r="O1357"/>
    </row>
    <row r="1358" spans="11:15" x14ac:dyDescent="0.25">
      <c r="K1358"/>
      <c r="L1358"/>
      <c r="M1358"/>
      <c r="N1358"/>
      <c r="O1358"/>
    </row>
    <row r="1359" spans="11:15" x14ac:dyDescent="0.25">
      <c r="K1359"/>
      <c r="L1359"/>
      <c r="M1359"/>
      <c r="N1359"/>
      <c r="O1359"/>
    </row>
    <row r="1360" spans="11:15" x14ac:dyDescent="0.25">
      <c r="K1360"/>
      <c r="L1360"/>
      <c r="M1360"/>
      <c r="N1360"/>
      <c r="O1360"/>
    </row>
    <row r="1361" spans="11:15" x14ac:dyDescent="0.25">
      <c r="K1361"/>
      <c r="L1361"/>
      <c r="M1361"/>
      <c r="N1361"/>
      <c r="O1361"/>
    </row>
    <row r="1362" spans="11:15" x14ac:dyDescent="0.25">
      <c r="K1362"/>
      <c r="L1362"/>
      <c r="M1362"/>
      <c r="N1362"/>
      <c r="O1362"/>
    </row>
    <row r="1363" spans="11:15" x14ac:dyDescent="0.25">
      <c r="K1363"/>
      <c r="L1363"/>
      <c r="M1363"/>
      <c r="N1363"/>
      <c r="O1363"/>
    </row>
    <row r="1364" spans="11:15" x14ac:dyDescent="0.25">
      <c r="K1364"/>
      <c r="L1364"/>
      <c r="M1364"/>
      <c r="N1364"/>
      <c r="O1364"/>
    </row>
    <row r="1365" spans="11:15" x14ac:dyDescent="0.25">
      <c r="K1365"/>
      <c r="L1365"/>
      <c r="M1365"/>
      <c r="N1365"/>
      <c r="O1365"/>
    </row>
    <row r="1366" spans="11:15" x14ac:dyDescent="0.25">
      <c r="K1366"/>
      <c r="L1366"/>
      <c r="M1366"/>
      <c r="N1366"/>
      <c r="O1366"/>
    </row>
    <row r="1367" spans="11:15" x14ac:dyDescent="0.25">
      <c r="K1367"/>
      <c r="L1367"/>
      <c r="M1367"/>
      <c r="N1367"/>
      <c r="O1367"/>
    </row>
    <row r="1368" spans="11:15" x14ac:dyDescent="0.25">
      <c r="K1368"/>
      <c r="L1368"/>
      <c r="M1368"/>
      <c r="N1368"/>
      <c r="O1368"/>
    </row>
    <row r="1369" spans="11:15" x14ac:dyDescent="0.25">
      <c r="K1369"/>
      <c r="L1369"/>
      <c r="M1369"/>
      <c r="N1369"/>
      <c r="O1369"/>
    </row>
    <row r="1370" spans="11:15" x14ac:dyDescent="0.25">
      <c r="K1370"/>
      <c r="L1370"/>
      <c r="M1370"/>
      <c r="N1370"/>
      <c r="O1370"/>
    </row>
    <row r="1371" spans="11:15" x14ac:dyDescent="0.25">
      <c r="K1371"/>
      <c r="L1371"/>
      <c r="M1371"/>
      <c r="N1371"/>
      <c r="O1371"/>
    </row>
    <row r="1372" spans="11:15" x14ac:dyDescent="0.25">
      <c r="K1372"/>
      <c r="L1372"/>
      <c r="M1372"/>
      <c r="N1372"/>
      <c r="O1372"/>
    </row>
    <row r="1373" spans="11:15" x14ac:dyDescent="0.25">
      <c r="K1373"/>
      <c r="L1373"/>
      <c r="M1373"/>
      <c r="N1373"/>
      <c r="O1373"/>
    </row>
    <row r="1374" spans="11:15" x14ac:dyDescent="0.25">
      <c r="K1374"/>
      <c r="L1374"/>
      <c r="M1374"/>
      <c r="N1374"/>
      <c r="O1374"/>
    </row>
    <row r="1375" spans="11:15" x14ac:dyDescent="0.25">
      <c r="K1375"/>
      <c r="L1375"/>
      <c r="M1375"/>
      <c r="N1375"/>
      <c r="O1375"/>
    </row>
    <row r="1376" spans="11:15" x14ac:dyDescent="0.25">
      <c r="K1376"/>
      <c r="L1376"/>
      <c r="M1376"/>
      <c r="N1376"/>
      <c r="O1376"/>
    </row>
    <row r="1377" spans="11:15" x14ac:dyDescent="0.25">
      <c r="K1377"/>
      <c r="L1377"/>
      <c r="M1377"/>
      <c r="N1377"/>
      <c r="O1377"/>
    </row>
    <row r="1378" spans="11:15" x14ac:dyDescent="0.25">
      <c r="K1378"/>
      <c r="L1378"/>
      <c r="M1378"/>
      <c r="N1378"/>
      <c r="O1378"/>
    </row>
    <row r="1379" spans="11:15" x14ac:dyDescent="0.25">
      <c r="K1379"/>
      <c r="L1379"/>
      <c r="M1379"/>
      <c r="N1379"/>
      <c r="O1379"/>
    </row>
    <row r="1380" spans="11:15" x14ac:dyDescent="0.25">
      <c r="K1380"/>
      <c r="L1380"/>
      <c r="M1380"/>
      <c r="N1380"/>
      <c r="O1380"/>
    </row>
    <row r="1381" spans="11:15" x14ac:dyDescent="0.25">
      <c r="K1381"/>
      <c r="L1381"/>
      <c r="M1381"/>
      <c r="N1381"/>
      <c r="O1381"/>
    </row>
    <row r="1382" spans="11:15" x14ac:dyDescent="0.25">
      <c r="K1382"/>
      <c r="L1382"/>
      <c r="M1382"/>
      <c r="N1382"/>
      <c r="O1382"/>
    </row>
    <row r="1383" spans="11:15" x14ac:dyDescent="0.25">
      <c r="K1383"/>
      <c r="L1383"/>
      <c r="M1383"/>
      <c r="N1383"/>
      <c r="O1383"/>
    </row>
    <row r="1384" spans="11:15" x14ac:dyDescent="0.25">
      <c r="K1384"/>
      <c r="L1384"/>
      <c r="M1384"/>
      <c r="N1384"/>
      <c r="O1384"/>
    </row>
    <row r="1385" spans="11:15" x14ac:dyDescent="0.25">
      <c r="K1385"/>
      <c r="L1385"/>
      <c r="M1385"/>
      <c r="N1385"/>
      <c r="O1385"/>
    </row>
    <row r="1386" spans="11:15" x14ac:dyDescent="0.25">
      <c r="K1386"/>
      <c r="L1386"/>
      <c r="M1386"/>
      <c r="N1386"/>
      <c r="O1386"/>
    </row>
    <row r="1387" spans="11:15" x14ac:dyDescent="0.25">
      <c r="K1387"/>
      <c r="L1387"/>
      <c r="M1387"/>
      <c r="N1387"/>
      <c r="O1387"/>
    </row>
    <row r="1388" spans="11:15" x14ac:dyDescent="0.25">
      <c r="K1388"/>
      <c r="L1388"/>
      <c r="M1388"/>
      <c r="N1388"/>
      <c r="O1388"/>
    </row>
    <row r="1389" spans="11:15" x14ac:dyDescent="0.25">
      <c r="K1389"/>
      <c r="L1389"/>
      <c r="M1389"/>
      <c r="N1389"/>
      <c r="O1389"/>
    </row>
    <row r="1390" spans="11:15" x14ac:dyDescent="0.25">
      <c r="K1390"/>
      <c r="L1390"/>
      <c r="M1390"/>
      <c r="N1390"/>
      <c r="O1390"/>
    </row>
    <row r="1391" spans="11:15" x14ac:dyDescent="0.25">
      <c r="K1391"/>
      <c r="L1391"/>
      <c r="M1391"/>
      <c r="N1391"/>
      <c r="O1391"/>
    </row>
    <row r="1392" spans="11:15" x14ac:dyDescent="0.25">
      <c r="K1392"/>
      <c r="L1392"/>
      <c r="M1392"/>
      <c r="N1392"/>
      <c r="O1392"/>
    </row>
    <row r="1393" spans="11:15" x14ac:dyDescent="0.25">
      <c r="K1393"/>
      <c r="L1393"/>
      <c r="M1393"/>
      <c r="N1393"/>
      <c r="O1393"/>
    </row>
    <row r="1394" spans="11:15" x14ac:dyDescent="0.25">
      <c r="K1394"/>
      <c r="L1394"/>
      <c r="M1394"/>
      <c r="N1394"/>
      <c r="O1394"/>
    </row>
    <row r="1395" spans="11:15" x14ac:dyDescent="0.25">
      <c r="K1395"/>
      <c r="L1395"/>
      <c r="M1395"/>
      <c r="N1395"/>
      <c r="O1395"/>
    </row>
    <row r="1396" spans="11:15" x14ac:dyDescent="0.25">
      <c r="K1396"/>
      <c r="L1396"/>
      <c r="M1396"/>
      <c r="N1396"/>
      <c r="O1396"/>
    </row>
    <row r="1397" spans="11:15" x14ac:dyDescent="0.25">
      <c r="K1397"/>
      <c r="L1397"/>
      <c r="M1397"/>
      <c r="N1397"/>
      <c r="O1397"/>
    </row>
    <row r="1398" spans="11:15" x14ac:dyDescent="0.25">
      <c r="K1398"/>
      <c r="L1398"/>
      <c r="M1398"/>
      <c r="N1398"/>
      <c r="O1398"/>
    </row>
    <row r="1399" spans="11:15" x14ac:dyDescent="0.25">
      <c r="K1399"/>
      <c r="L1399"/>
      <c r="M1399"/>
      <c r="N1399"/>
      <c r="O1399"/>
    </row>
    <row r="1400" spans="11:15" x14ac:dyDescent="0.25">
      <c r="K1400"/>
      <c r="L1400"/>
      <c r="M1400"/>
      <c r="N1400"/>
      <c r="O1400"/>
    </row>
    <row r="1401" spans="11:15" x14ac:dyDescent="0.25">
      <c r="K1401"/>
      <c r="L1401"/>
      <c r="M1401"/>
      <c r="N1401"/>
      <c r="O1401"/>
    </row>
    <row r="1402" spans="11:15" x14ac:dyDescent="0.25">
      <c r="K1402"/>
      <c r="L1402"/>
      <c r="M1402"/>
      <c r="N1402"/>
      <c r="O1402"/>
    </row>
    <row r="1403" spans="11:15" x14ac:dyDescent="0.25">
      <c r="K1403"/>
      <c r="L1403"/>
      <c r="M1403"/>
      <c r="N1403"/>
      <c r="O1403"/>
    </row>
    <row r="1404" spans="11:15" x14ac:dyDescent="0.25">
      <c r="K1404"/>
      <c r="L1404"/>
      <c r="M1404"/>
      <c r="N1404"/>
      <c r="O1404"/>
    </row>
    <row r="1405" spans="11:15" x14ac:dyDescent="0.25">
      <c r="K1405"/>
      <c r="L1405"/>
      <c r="M1405"/>
      <c r="N1405"/>
      <c r="O1405"/>
    </row>
    <row r="1406" spans="11:15" x14ac:dyDescent="0.25">
      <c r="K1406"/>
      <c r="L1406"/>
      <c r="M1406"/>
      <c r="N1406"/>
      <c r="O1406"/>
    </row>
    <row r="1407" spans="11:15" x14ac:dyDescent="0.25">
      <c r="K1407"/>
      <c r="L1407"/>
      <c r="M1407"/>
      <c r="N1407"/>
      <c r="O1407"/>
    </row>
    <row r="1408" spans="11:15" x14ac:dyDescent="0.25">
      <c r="K1408"/>
      <c r="L1408"/>
      <c r="M1408"/>
      <c r="N1408"/>
      <c r="O1408"/>
    </row>
    <row r="1409" spans="11:15" x14ac:dyDescent="0.25">
      <c r="K1409"/>
      <c r="L1409"/>
      <c r="M1409"/>
      <c r="N1409"/>
      <c r="O1409"/>
    </row>
    <row r="1410" spans="11:15" x14ac:dyDescent="0.25">
      <c r="K1410"/>
      <c r="L1410"/>
      <c r="M1410"/>
      <c r="N1410"/>
      <c r="O1410"/>
    </row>
    <row r="1411" spans="11:15" x14ac:dyDescent="0.25">
      <c r="K1411"/>
      <c r="L1411"/>
      <c r="M1411"/>
      <c r="N1411"/>
      <c r="O1411"/>
    </row>
    <row r="1412" spans="11:15" x14ac:dyDescent="0.25">
      <c r="K1412"/>
      <c r="L1412"/>
      <c r="M1412"/>
      <c r="N1412"/>
      <c r="O1412"/>
    </row>
    <row r="1413" spans="11:15" x14ac:dyDescent="0.25">
      <c r="K1413"/>
      <c r="L1413"/>
      <c r="M1413"/>
      <c r="N1413"/>
      <c r="O1413"/>
    </row>
    <row r="1414" spans="11:15" x14ac:dyDescent="0.25">
      <c r="K1414"/>
      <c r="L1414"/>
      <c r="M1414"/>
      <c r="N1414"/>
      <c r="O1414"/>
    </row>
    <row r="1415" spans="11:15" x14ac:dyDescent="0.25">
      <c r="K1415"/>
      <c r="L1415"/>
      <c r="M1415"/>
      <c r="N1415"/>
      <c r="O1415"/>
    </row>
    <row r="1416" spans="11:15" x14ac:dyDescent="0.25">
      <c r="K1416"/>
      <c r="L1416"/>
      <c r="M1416"/>
      <c r="N1416"/>
      <c r="O1416"/>
    </row>
    <row r="1417" spans="11:15" x14ac:dyDescent="0.25">
      <c r="K1417"/>
      <c r="L1417"/>
      <c r="M1417"/>
      <c r="N1417"/>
      <c r="O1417"/>
    </row>
    <row r="1418" spans="11:15" x14ac:dyDescent="0.25">
      <c r="K1418"/>
      <c r="L1418"/>
      <c r="M1418"/>
      <c r="N1418"/>
      <c r="O1418"/>
    </row>
    <row r="1419" spans="11:15" x14ac:dyDescent="0.25">
      <c r="K1419"/>
      <c r="L1419"/>
      <c r="M1419"/>
      <c r="N1419"/>
      <c r="O1419"/>
    </row>
    <row r="1420" spans="11:15" x14ac:dyDescent="0.25">
      <c r="K1420"/>
      <c r="L1420"/>
      <c r="M1420"/>
      <c r="N1420"/>
      <c r="O1420"/>
    </row>
    <row r="1421" spans="11:15" x14ac:dyDescent="0.25">
      <c r="K1421"/>
      <c r="L1421"/>
      <c r="M1421"/>
      <c r="N1421"/>
      <c r="O1421"/>
    </row>
    <row r="1422" spans="11:15" x14ac:dyDescent="0.25">
      <c r="K1422"/>
      <c r="L1422"/>
      <c r="M1422"/>
      <c r="N1422"/>
      <c r="O1422"/>
    </row>
    <row r="1423" spans="11:15" x14ac:dyDescent="0.25">
      <c r="K1423"/>
      <c r="L1423"/>
      <c r="M1423"/>
      <c r="N1423"/>
      <c r="O1423"/>
    </row>
    <row r="1424" spans="11:15" x14ac:dyDescent="0.25">
      <c r="K1424"/>
      <c r="L1424"/>
      <c r="M1424"/>
      <c r="N1424"/>
      <c r="O1424"/>
    </row>
    <row r="1425" spans="11:15" x14ac:dyDescent="0.25">
      <c r="K1425"/>
      <c r="L1425"/>
      <c r="M1425"/>
      <c r="N1425"/>
      <c r="O1425"/>
    </row>
    <row r="1426" spans="11:15" x14ac:dyDescent="0.25">
      <c r="K1426"/>
      <c r="L1426"/>
      <c r="M1426"/>
      <c r="N1426"/>
      <c r="O1426"/>
    </row>
    <row r="1427" spans="11:15" x14ac:dyDescent="0.25">
      <c r="K1427"/>
      <c r="L1427"/>
      <c r="M1427"/>
      <c r="N1427"/>
      <c r="O1427"/>
    </row>
    <row r="1428" spans="11:15" x14ac:dyDescent="0.25">
      <c r="K1428"/>
      <c r="L1428"/>
      <c r="M1428"/>
      <c r="N1428"/>
      <c r="O1428"/>
    </row>
    <row r="1429" spans="11:15" x14ac:dyDescent="0.25">
      <c r="K1429"/>
      <c r="L1429"/>
      <c r="M1429"/>
      <c r="N1429"/>
      <c r="O1429"/>
    </row>
    <row r="1430" spans="11:15" x14ac:dyDescent="0.25">
      <c r="K1430"/>
      <c r="L1430"/>
      <c r="M1430"/>
      <c r="N1430"/>
      <c r="O1430"/>
    </row>
    <row r="1431" spans="11:15" x14ac:dyDescent="0.25">
      <c r="K1431"/>
      <c r="L1431"/>
      <c r="M1431"/>
      <c r="N1431"/>
      <c r="O1431"/>
    </row>
    <row r="1432" spans="11:15" x14ac:dyDescent="0.25">
      <c r="K1432"/>
      <c r="L1432"/>
      <c r="M1432"/>
      <c r="N1432"/>
      <c r="O1432"/>
    </row>
    <row r="1433" spans="11:15" x14ac:dyDescent="0.25">
      <c r="K1433"/>
      <c r="L1433"/>
      <c r="M1433"/>
      <c r="N1433"/>
      <c r="O1433"/>
    </row>
    <row r="1434" spans="11:15" x14ac:dyDescent="0.25">
      <c r="K1434"/>
      <c r="L1434"/>
      <c r="M1434"/>
      <c r="N1434"/>
      <c r="O1434"/>
    </row>
    <row r="1435" spans="11:15" x14ac:dyDescent="0.25">
      <c r="K1435"/>
      <c r="L1435"/>
      <c r="M1435"/>
      <c r="N1435"/>
      <c r="O1435"/>
    </row>
    <row r="1436" spans="11:15" x14ac:dyDescent="0.25">
      <c r="K1436"/>
      <c r="L1436"/>
      <c r="M1436"/>
      <c r="N1436"/>
      <c r="O1436"/>
    </row>
    <row r="1437" spans="11:15" x14ac:dyDescent="0.25">
      <c r="K1437"/>
      <c r="L1437"/>
      <c r="M1437"/>
      <c r="N1437"/>
      <c r="O1437"/>
    </row>
    <row r="1438" spans="11:15" x14ac:dyDescent="0.25">
      <c r="K1438"/>
      <c r="L1438"/>
      <c r="M1438"/>
      <c r="N1438"/>
      <c r="O1438"/>
    </row>
    <row r="1439" spans="11:15" x14ac:dyDescent="0.25">
      <c r="K1439"/>
      <c r="L1439"/>
      <c r="M1439"/>
      <c r="N1439"/>
      <c r="O1439"/>
    </row>
    <row r="1440" spans="11:15" x14ac:dyDescent="0.25">
      <c r="K1440"/>
      <c r="L1440"/>
      <c r="M1440"/>
      <c r="N1440"/>
      <c r="O1440"/>
    </row>
    <row r="1441" spans="11:15" x14ac:dyDescent="0.25">
      <c r="K1441"/>
      <c r="L1441"/>
      <c r="M1441"/>
      <c r="N1441"/>
      <c r="O1441"/>
    </row>
    <row r="1442" spans="11:15" x14ac:dyDescent="0.25">
      <c r="K1442"/>
      <c r="L1442"/>
      <c r="M1442"/>
      <c r="N1442"/>
      <c r="O1442"/>
    </row>
    <row r="1443" spans="11:15" x14ac:dyDescent="0.25">
      <c r="K1443"/>
      <c r="L1443"/>
      <c r="M1443"/>
      <c r="N1443"/>
      <c r="O1443"/>
    </row>
  </sheetData>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C1A1D-74CB-47E8-8055-2971AF357C32}">
  <dimension ref="A1:AD895"/>
  <sheetViews>
    <sheetView zoomScale="80" zoomScaleNormal="80" workbookViewId="0">
      <pane ySplit="1" topLeftCell="A2" activePane="bottomLeft" state="frozen"/>
      <selection pane="bottomLeft" activeCell="B1" sqref="B1"/>
    </sheetView>
  </sheetViews>
  <sheetFormatPr defaultColWidth="9.140625" defaultRowHeight="15" x14ac:dyDescent="0.25"/>
  <cols>
    <col min="1" max="1" width="11.42578125" style="21" customWidth="1"/>
    <col min="2" max="2" width="56.42578125" style="22" bestFit="1" customWidth="1"/>
    <col min="3" max="3" width="31.5703125" style="22" customWidth="1"/>
    <col min="4" max="4" width="10.85546875" style="21" customWidth="1"/>
    <col min="5" max="5" width="11.5703125" style="21" customWidth="1"/>
    <col min="6" max="6" width="12.5703125" style="21" customWidth="1"/>
    <col min="7" max="7" width="12" style="32" customWidth="1"/>
    <col min="8" max="8" width="15.7109375" style="37" customWidth="1"/>
    <col min="9" max="17" width="15.7109375" style="38" customWidth="1"/>
    <col min="18" max="18" width="15.7109375" style="68" customWidth="1"/>
    <col min="19" max="24" width="15.7109375" style="35" customWidth="1"/>
    <col min="25" max="25" width="15.7109375" style="28" customWidth="1"/>
    <col min="26" max="26" width="15.7109375" style="35" customWidth="1"/>
    <col min="27" max="27" width="15.7109375" style="39" customWidth="1"/>
    <col min="28" max="28" width="11" style="22" customWidth="1"/>
    <col min="29" max="29" width="12.7109375" style="22" bestFit="1" customWidth="1"/>
    <col min="30" max="16384" width="9.140625" style="22"/>
  </cols>
  <sheetData>
    <row r="1" spans="1:27" s="4" customFormat="1" ht="60" x14ac:dyDescent="0.25">
      <c r="A1" s="4" t="s">
        <v>0</v>
      </c>
      <c r="B1" s="4" t="s">
        <v>1</v>
      </c>
      <c r="C1" s="4" t="s">
        <v>2</v>
      </c>
      <c r="D1" s="4" t="s">
        <v>150</v>
      </c>
      <c r="E1" s="4" t="s">
        <v>4</v>
      </c>
      <c r="F1" s="4" t="s">
        <v>217</v>
      </c>
      <c r="G1" s="15" t="s">
        <v>134</v>
      </c>
      <c r="H1" s="16" t="s">
        <v>135</v>
      </c>
      <c r="I1" s="17" t="s">
        <v>136</v>
      </c>
      <c r="J1" s="17" t="s">
        <v>137</v>
      </c>
      <c r="K1" s="17" t="s">
        <v>138</v>
      </c>
      <c r="L1" s="17" t="s">
        <v>139</v>
      </c>
      <c r="M1" s="17" t="s">
        <v>140</v>
      </c>
      <c r="N1" s="17" t="s">
        <v>141</v>
      </c>
      <c r="O1" s="17" t="s">
        <v>142</v>
      </c>
      <c r="P1" s="17" t="s">
        <v>143</v>
      </c>
      <c r="Q1" s="17" t="s">
        <v>144</v>
      </c>
      <c r="R1" s="18" t="s">
        <v>180</v>
      </c>
      <c r="S1" s="19" t="s">
        <v>146</v>
      </c>
      <c r="T1" s="19" t="s">
        <v>172</v>
      </c>
      <c r="U1" s="19" t="s">
        <v>147</v>
      </c>
      <c r="V1" s="19" t="s">
        <v>232</v>
      </c>
      <c r="W1" s="19" t="s">
        <v>145</v>
      </c>
      <c r="X1" s="19" t="s">
        <v>148</v>
      </c>
      <c r="Y1" s="20" t="s">
        <v>173</v>
      </c>
      <c r="Z1" s="19" t="s">
        <v>149</v>
      </c>
      <c r="AA1" s="20" t="s">
        <v>174</v>
      </c>
    </row>
    <row r="2" spans="1:27" s="4" customFormat="1" x14ac:dyDescent="0.25">
      <c r="A2" s="4">
        <v>6920003</v>
      </c>
      <c r="B2" s="101" t="s">
        <v>32</v>
      </c>
      <c r="C2" s="101" t="s">
        <v>33</v>
      </c>
      <c r="D2" s="4" t="s">
        <v>11</v>
      </c>
      <c r="E2" s="4" t="b">
        <v>0</v>
      </c>
      <c r="F2" s="4">
        <v>1</v>
      </c>
      <c r="G2" s="15">
        <v>2024</v>
      </c>
      <c r="H2" s="23">
        <v>17672028.458832499</v>
      </c>
      <c r="I2" s="24">
        <v>139909694.29658601</v>
      </c>
      <c r="J2" s="24">
        <v>6972381.0272048097</v>
      </c>
      <c r="K2" s="24">
        <v>4569818</v>
      </c>
      <c r="L2" s="24">
        <v>4037193</v>
      </c>
      <c r="M2" s="24">
        <v>7731173</v>
      </c>
      <c r="N2" s="24">
        <v>36392762</v>
      </c>
      <c r="O2" s="24">
        <v>490160</v>
      </c>
      <c r="P2" s="24">
        <v>96429</v>
      </c>
      <c r="Q2" s="24">
        <v>428864</v>
      </c>
      <c r="R2" s="25">
        <f>SUM(H2:Q2)</f>
        <v>218300502.78262332</v>
      </c>
      <c r="S2" s="19">
        <v>2663272000</v>
      </c>
      <c r="T2" s="19">
        <v>1077348000</v>
      </c>
      <c r="U2" s="19">
        <v>1236002000</v>
      </c>
      <c r="V2" s="19">
        <v>694000</v>
      </c>
      <c r="W2" s="19">
        <v>1252615000</v>
      </c>
      <c r="X2" s="19">
        <v>-16613000</v>
      </c>
      <c r="Y2" s="20">
        <v>-1.34409167622706E-2</v>
      </c>
      <c r="Z2" s="19">
        <v>-15919000</v>
      </c>
      <c r="AA2" s="20">
        <v>-1.2872201414090401E-2</v>
      </c>
    </row>
    <row r="3" spans="1:27" s="4" customFormat="1" x14ac:dyDescent="0.25">
      <c r="A3" s="4">
        <v>6920418</v>
      </c>
      <c r="B3" s="101" t="s">
        <v>153</v>
      </c>
      <c r="C3" s="101" t="s">
        <v>34</v>
      </c>
      <c r="D3" s="4" t="s">
        <v>11</v>
      </c>
      <c r="E3" s="4" t="b">
        <v>0</v>
      </c>
      <c r="F3" s="4">
        <v>1</v>
      </c>
      <c r="G3" s="15">
        <v>2024</v>
      </c>
      <c r="H3" s="23">
        <v>4738890.50329402</v>
      </c>
      <c r="I3" s="24">
        <v>32377961.318835601</v>
      </c>
      <c r="J3" s="24">
        <v>559221.15671622602</v>
      </c>
      <c r="K3" s="24">
        <v>1684289</v>
      </c>
      <c r="L3" s="24">
        <v>0</v>
      </c>
      <c r="M3" s="24">
        <v>4975014</v>
      </c>
      <c r="N3" s="24">
        <v>332393</v>
      </c>
      <c r="O3" s="24">
        <v>685950</v>
      </c>
      <c r="P3" s="24">
        <v>94927</v>
      </c>
      <c r="Q3" s="24">
        <v>172173</v>
      </c>
      <c r="R3" s="25">
        <f>SUM(H3:Q3)</f>
        <v>45620818.97884585</v>
      </c>
      <c r="S3" s="19">
        <v>1126789000</v>
      </c>
      <c r="T3" s="19">
        <v>437416000</v>
      </c>
      <c r="U3" s="19">
        <v>485519000</v>
      </c>
      <c r="V3" s="19">
        <v>-669000</v>
      </c>
      <c r="W3" s="19">
        <v>465977000</v>
      </c>
      <c r="X3" s="19">
        <v>19542000</v>
      </c>
      <c r="Y3" s="20">
        <v>4.0249712163684601E-2</v>
      </c>
      <c r="Z3" s="19">
        <v>18873000</v>
      </c>
      <c r="AA3" s="20">
        <v>3.8925440857997297E-2</v>
      </c>
    </row>
    <row r="4" spans="1:27" s="4" customFormat="1" x14ac:dyDescent="0.25">
      <c r="A4" s="4">
        <v>6920805</v>
      </c>
      <c r="B4" s="101" t="s">
        <v>35</v>
      </c>
      <c r="C4" s="101" t="s">
        <v>36</v>
      </c>
      <c r="D4" s="4" t="s">
        <v>11</v>
      </c>
      <c r="E4" s="4" t="b">
        <v>0</v>
      </c>
      <c r="F4" s="4">
        <v>1</v>
      </c>
      <c r="G4" s="15">
        <v>2024</v>
      </c>
      <c r="H4" s="23">
        <v>3180696.1873590802</v>
      </c>
      <c r="I4" s="24">
        <v>10043636.7537582</v>
      </c>
      <c r="J4" s="24">
        <v>227591.78363146001</v>
      </c>
      <c r="K4" s="24">
        <v>891531</v>
      </c>
      <c r="L4" s="24">
        <v>0</v>
      </c>
      <c r="M4" s="24">
        <v>895062</v>
      </c>
      <c r="N4" s="24">
        <v>0</v>
      </c>
      <c r="O4" s="24">
        <v>913747</v>
      </c>
      <c r="P4" s="24">
        <v>6344</v>
      </c>
      <c r="Q4" s="24">
        <v>104715</v>
      </c>
      <c r="R4" s="25">
        <f>SUM(H4:Q4)</f>
        <v>16263323.72474874</v>
      </c>
      <c r="S4" s="19">
        <v>777287000</v>
      </c>
      <c r="T4" s="19">
        <v>287861000</v>
      </c>
      <c r="U4" s="19">
        <v>301794000</v>
      </c>
      <c r="V4" s="19">
        <v>13800</v>
      </c>
      <c r="W4" s="19">
        <v>277488000</v>
      </c>
      <c r="X4" s="19">
        <v>24306000</v>
      </c>
      <c r="Y4" s="20">
        <v>8.0538380484701494E-2</v>
      </c>
      <c r="Z4" s="19">
        <v>24319800</v>
      </c>
      <c r="AA4" s="20">
        <v>8.0580422374769603E-2</v>
      </c>
    </row>
    <row r="5" spans="1:27" s="4" customFormat="1" x14ac:dyDescent="0.25">
      <c r="A5" s="4">
        <v>6920173</v>
      </c>
      <c r="B5" s="101" t="s">
        <v>37</v>
      </c>
      <c r="C5" s="101" t="s">
        <v>216</v>
      </c>
      <c r="D5" s="4" t="s">
        <v>11</v>
      </c>
      <c r="E5" s="4" t="b">
        <v>0</v>
      </c>
      <c r="F5" s="4">
        <v>1</v>
      </c>
      <c r="G5" s="15">
        <v>2024</v>
      </c>
      <c r="H5" s="23">
        <v>4001190.4430170399</v>
      </c>
      <c r="I5" s="24">
        <v>22874078.524593901</v>
      </c>
      <c r="J5" s="24">
        <v>939507.04974161298</v>
      </c>
      <c r="K5" s="24">
        <v>1141389</v>
      </c>
      <c r="L5" s="24">
        <v>0</v>
      </c>
      <c r="M5" s="24">
        <v>1214370</v>
      </c>
      <c r="N5" s="24">
        <v>1936613</v>
      </c>
      <c r="O5" s="24">
        <v>282521</v>
      </c>
      <c r="P5" s="24">
        <v>4313</v>
      </c>
      <c r="Q5" s="112">
        <v>71179</v>
      </c>
      <c r="R5" s="113">
        <f>SUM(H5:Q5)</f>
        <v>32465161.017352555</v>
      </c>
      <c r="S5" s="19">
        <v>632665000</v>
      </c>
      <c r="T5" s="19">
        <v>197245000</v>
      </c>
      <c r="U5" s="19">
        <v>205142000</v>
      </c>
      <c r="V5" s="19">
        <v>0</v>
      </c>
      <c r="W5" s="19">
        <v>215473000</v>
      </c>
      <c r="X5" s="19">
        <v>-10331000</v>
      </c>
      <c r="Y5" s="20">
        <v>-5.03602382739761E-2</v>
      </c>
      <c r="Z5" s="19">
        <v>-10331000</v>
      </c>
      <c r="AA5" s="20">
        <v>-5.03602382739761E-2</v>
      </c>
    </row>
    <row r="6" spans="1:27" s="4" customFormat="1" x14ac:dyDescent="0.25">
      <c r="A6" s="4">
        <v>6920740</v>
      </c>
      <c r="B6" s="101" t="s">
        <v>154</v>
      </c>
      <c r="C6" s="101" t="s">
        <v>73</v>
      </c>
      <c r="D6" s="4" t="s">
        <v>65</v>
      </c>
      <c r="E6" s="4" t="b">
        <v>0</v>
      </c>
      <c r="F6" s="4">
        <v>1</v>
      </c>
      <c r="G6" s="15">
        <v>2024</v>
      </c>
      <c r="H6" s="23">
        <v>4075451.1117704702</v>
      </c>
      <c r="I6" s="24">
        <v>10432767.346643001</v>
      </c>
      <c r="J6" s="24">
        <v>717291.14168610296</v>
      </c>
      <c r="K6" s="24">
        <v>233033</v>
      </c>
      <c r="L6" s="24">
        <v>0</v>
      </c>
      <c r="M6" s="24">
        <v>431685</v>
      </c>
      <c r="N6" s="24">
        <v>1751935</v>
      </c>
      <c r="O6" s="24">
        <v>187969</v>
      </c>
      <c r="P6" s="24">
        <v>2792</v>
      </c>
      <c r="Q6" s="112">
        <v>46088</v>
      </c>
      <c r="R6" s="113">
        <f>SUM(H6:Q6)</f>
        <v>17879011.600099571</v>
      </c>
      <c r="S6" s="19">
        <v>282962000</v>
      </c>
      <c r="T6" s="19">
        <v>126112000</v>
      </c>
      <c r="U6" s="19">
        <v>132826000</v>
      </c>
      <c r="V6" s="19">
        <v>8000</v>
      </c>
      <c r="W6" s="19">
        <v>140199000</v>
      </c>
      <c r="X6" s="19">
        <v>-7373000</v>
      </c>
      <c r="Y6" s="20">
        <v>-5.5508710644000397E-2</v>
      </c>
      <c r="Z6" s="19">
        <v>-7365000</v>
      </c>
      <c r="AA6" s="20">
        <v>-5.5445142057003502E-2</v>
      </c>
    </row>
    <row r="7" spans="1:27" s="4" customFormat="1" x14ac:dyDescent="0.25">
      <c r="A7" s="4">
        <v>6920210</v>
      </c>
      <c r="B7" s="101" t="s">
        <v>117</v>
      </c>
      <c r="C7" s="101" t="s">
        <v>118</v>
      </c>
      <c r="D7" s="4" t="s">
        <v>106</v>
      </c>
      <c r="E7" s="4" t="b">
        <v>1</v>
      </c>
      <c r="F7" s="4">
        <v>2</v>
      </c>
      <c r="G7" s="15">
        <v>2024</v>
      </c>
      <c r="H7" s="23">
        <v>1962697.1775694455</v>
      </c>
      <c r="I7" s="24">
        <v>0</v>
      </c>
      <c r="J7" s="24">
        <v>838733.30718272924</v>
      </c>
      <c r="K7" s="24">
        <v>973636</v>
      </c>
      <c r="L7" s="24">
        <v>0</v>
      </c>
      <c r="M7" s="24">
        <v>1352217</v>
      </c>
      <c r="N7" s="24">
        <v>377938</v>
      </c>
      <c r="O7" s="24">
        <v>84226</v>
      </c>
      <c r="P7" s="24">
        <v>0</v>
      </c>
      <c r="Q7" s="112">
        <v>45842</v>
      </c>
      <c r="R7" s="113">
        <f t="shared" ref="R7:R61" si="0">SUM(H7:Q7)</f>
        <v>5635289.4847521745</v>
      </c>
      <c r="S7" s="19">
        <v>247469585.87</v>
      </c>
      <c r="T7" s="19">
        <v>146257218.00000003</v>
      </c>
      <c r="U7" s="19">
        <v>156871462.00000003</v>
      </c>
      <c r="V7" s="19">
        <v>7474168</v>
      </c>
      <c r="W7" s="19">
        <v>155483490</v>
      </c>
      <c r="X7" s="19">
        <v>1387972.0000000298</v>
      </c>
      <c r="Y7" s="28">
        <v>8.8478298238849184E-3</v>
      </c>
      <c r="Z7" s="19">
        <v>8862140.0000000298</v>
      </c>
      <c r="AA7" s="20">
        <v>5.3923794627213563E-2</v>
      </c>
    </row>
    <row r="8" spans="1:27" s="100" customFormat="1" x14ac:dyDescent="0.25">
      <c r="A8" s="100">
        <v>6920327</v>
      </c>
      <c r="B8" s="102" t="s">
        <v>20</v>
      </c>
      <c r="C8" s="102" t="s">
        <v>21</v>
      </c>
      <c r="D8" s="100" t="s">
        <v>11</v>
      </c>
      <c r="E8" s="100" t="b">
        <v>0</v>
      </c>
      <c r="F8" s="100">
        <v>3</v>
      </c>
      <c r="G8" s="15">
        <v>2024</v>
      </c>
      <c r="H8" s="24">
        <v>740072.58678406803</v>
      </c>
      <c r="I8" s="24">
        <v>17775500.917739399</v>
      </c>
      <c r="J8" s="24">
        <v>2092371.2887913501</v>
      </c>
      <c r="K8" s="24">
        <v>762367.59218617703</v>
      </c>
      <c r="L8" s="24">
        <v>315586.12</v>
      </c>
      <c r="M8" s="24">
        <v>926681.784570975</v>
      </c>
      <c r="N8" s="24">
        <v>9639274.0799999908</v>
      </c>
      <c r="O8" s="24">
        <v>120203.14</v>
      </c>
      <c r="P8" s="24">
        <v>293212.2980981</v>
      </c>
      <c r="Q8" s="112">
        <v>36758.753137705498</v>
      </c>
      <c r="R8" s="113">
        <f t="shared" si="0"/>
        <v>32702028.561307762</v>
      </c>
      <c r="S8" s="104">
        <v>714209259</v>
      </c>
      <c r="T8" s="104">
        <v>240383932.72999999</v>
      </c>
      <c r="U8" s="104">
        <v>243999941.72999999</v>
      </c>
      <c r="V8" s="104">
        <v>1767190</v>
      </c>
      <c r="W8" s="104">
        <v>250727539</v>
      </c>
      <c r="X8" s="104">
        <v>-6727597.26999998</v>
      </c>
      <c r="Y8" s="105">
        <v>-2.7572126543556501E-2</v>
      </c>
      <c r="Z8" s="104">
        <v>-4960407.26999998</v>
      </c>
      <c r="AA8" s="106">
        <v>-2.0183363149835199E-2</v>
      </c>
    </row>
    <row r="9" spans="1:27" s="100" customFormat="1" x14ac:dyDescent="0.25">
      <c r="A9" s="103">
        <v>6920195</v>
      </c>
      <c r="B9" s="102" t="s">
        <v>108</v>
      </c>
      <c r="C9" s="102" t="s">
        <v>109</v>
      </c>
      <c r="D9" s="100" t="s">
        <v>106</v>
      </c>
      <c r="E9" s="100" t="b">
        <v>1</v>
      </c>
      <c r="F9" s="100">
        <v>3</v>
      </c>
      <c r="G9" s="15">
        <v>2024</v>
      </c>
      <c r="H9" s="23">
        <v>304060.48996352497</v>
      </c>
      <c r="I9" s="24">
        <v>3818761.74686389</v>
      </c>
      <c r="J9" s="24">
        <v>0</v>
      </c>
      <c r="K9" s="24">
        <v>0</v>
      </c>
      <c r="L9" s="24">
        <v>0</v>
      </c>
      <c r="M9" s="24">
        <v>0</v>
      </c>
      <c r="N9" s="24">
        <v>0</v>
      </c>
      <c r="O9" s="24">
        <v>0</v>
      </c>
      <c r="P9" s="24">
        <v>0</v>
      </c>
      <c r="Q9" s="112">
        <v>0</v>
      </c>
      <c r="R9" s="113">
        <f t="shared" si="0"/>
        <v>4122822.2368274149</v>
      </c>
      <c r="S9" s="104">
        <v>45751323</v>
      </c>
      <c r="T9" s="104">
        <v>29463671</v>
      </c>
      <c r="U9" s="104">
        <v>31125254</v>
      </c>
      <c r="V9" s="104">
        <v>7265797</v>
      </c>
      <c r="W9" s="104">
        <v>32928397</v>
      </c>
      <c r="X9" s="104">
        <v>-1803143</v>
      </c>
      <c r="Y9" s="105">
        <v>-5.7931832459905401E-2</v>
      </c>
      <c r="Z9" s="104">
        <v>5462654</v>
      </c>
      <c r="AA9" s="106">
        <v>0.14228977477068799</v>
      </c>
    </row>
    <row r="10" spans="1:27" s="100" customFormat="1" x14ac:dyDescent="0.25">
      <c r="A10" s="103">
        <v>6920105</v>
      </c>
      <c r="B10" s="102" t="s">
        <v>70</v>
      </c>
      <c r="C10" s="102" t="s">
        <v>71</v>
      </c>
      <c r="D10" s="100" t="s">
        <v>65</v>
      </c>
      <c r="E10" s="100" t="b">
        <v>1</v>
      </c>
      <c r="F10" s="100">
        <v>3</v>
      </c>
      <c r="G10" s="15">
        <v>2024</v>
      </c>
      <c r="H10" s="23">
        <v>183274.66104904175</v>
      </c>
      <c r="I10" s="24">
        <v>129293.14323183428</v>
      </c>
      <c r="J10" s="24">
        <v>0</v>
      </c>
      <c r="K10" s="24">
        <v>17539</v>
      </c>
      <c r="L10" s="24">
        <v>0</v>
      </c>
      <c r="M10" s="24">
        <v>130837</v>
      </c>
      <c r="N10" s="24">
        <v>2736202</v>
      </c>
      <c r="O10" s="24">
        <v>0</v>
      </c>
      <c r="P10" s="24">
        <v>0</v>
      </c>
      <c r="Q10" s="112">
        <v>181959</v>
      </c>
      <c r="R10" s="113">
        <f>SUM(H10:Q10)</f>
        <v>3379104.8042808762</v>
      </c>
      <c r="S10" s="104">
        <v>65601837</v>
      </c>
      <c r="T10" s="104">
        <v>38562833</v>
      </c>
      <c r="U10" s="104">
        <v>39183177</v>
      </c>
      <c r="V10" s="104">
        <v>1238835</v>
      </c>
      <c r="W10" s="104">
        <v>39145854</v>
      </c>
      <c r="X10" s="104">
        <v>37323</v>
      </c>
      <c r="Y10" s="28">
        <v>9.5252613130374802E-4</v>
      </c>
      <c r="Z10" s="104">
        <v>1276158</v>
      </c>
      <c r="AA10" s="20">
        <v>3.1570867872682831E-2</v>
      </c>
    </row>
    <row r="11" spans="1:27" s="100" customFormat="1" x14ac:dyDescent="0.25">
      <c r="A11" s="103">
        <v>6920165</v>
      </c>
      <c r="B11" s="102" t="s">
        <v>111</v>
      </c>
      <c r="C11" s="102" t="s">
        <v>112</v>
      </c>
      <c r="D11" s="100" t="s">
        <v>106</v>
      </c>
      <c r="E11" s="100" t="b">
        <v>1</v>
      </c>
      <c r="F11" s="100">
        <v>3</v>
      </c>
      <c r="G11" s="15">
        <v>2024</v>
      </c>
      <c r="H11" s="23">
        <v>170514.55750486601</v>
      </c>
      <c r="I11" s="24">
        <v>0</v>
      </c>
      <c r="J11" s="24">
        <v>0</v>
      </c>
      <c r="K11" s="24">
        <v>6694</v>
      </c>
      <c r="L11" s="24">
        <v>0</v>
      </c>
      <c r="M11" s="24">
        <v>87585</v>
      </c>
      <c r="N11" s="24">
        <v>11049851</v>
      </c>
      <c r="O11" s="24">
        <v>18050</v>
      </c>
      <c r="P11" s="24">
        <v>4751</v>
      </c>
      <c r="Q11" s="112">
        <v>20518</v>
      </c>
      <c r="R11" s="113">
        <f t="shared" si="0"/>
        <v>11357963.557504866</v>
      </c>
      <c r="S11" s="104">
        <v>132643108</v>
      </c>
      <c r="T11" s="104">
        <v>69853654</v>
      </c>
      <c r="U11" s="104">
        <v>70887692</v>
      </c>
      <c r="V11" s="104">
        <v>0</v>
      </c>
      <c r="W11" s="104">
        <v>70417068</v>
      </c>
      <c r="X11" s="104">
        <v>470624</v>
      </c>
      <c r="Y11" s="28">
        <v>6.6390086448293454E-3</v>
      </c>
      <c r="Z11" s="104">
        <v>470624</v>
      </c>
      <c r="AA11" s="20">
        <v>6.6390086448293454E-3</v>
      </c>
    </row>
    <row r="12" spans="1:27" s="100" customFormat="1" x14ac:dyDescent="0.25">
      <c r="A12" s="103">
        <v>6920175</v>
      </c>
      <c r="B12" s="102" t="s">
        <v>114</v>
      </c>
      <c r="C12" s="102" t="s">
        <v>115</v>
      </c>
      <c r="D12" s="100" t="s">
        <v>106</v>
      </c>
      <c r="E12" s="100" t="b">
        <v>1</v>
      </c>
      <c r="F12" s="100">
        <v>3</v>
      </c>
      <c r="G12" s="15">
        <v>2024</v>
      </c>
      <c r="H12" s="23">
        <v>3986364.3183201202</v>
      </c>
      <c r="I12" s="24">
        <v>5986609.0878061298</v>
      </c>
      <c r="J12" s="24">
        <v>0</v>
      </c>
      <c r="K12" s="24">
        <v>1038656</v>
      </c>
      <c r="L12" s="24">
        <v>0</v>
      </c>
      <c r="M12" s="24">
        <v>1286076</v>
      </c>
      <c r="N12" s="24">
        <v>41510193</v>
      </c>
      <c r="O12" s="24">
        <v>389996</v>
      </c>
      <c r="P12" s="24">
        <v>0</v>
      </c>
      <c r="Q12" s="112">
        <v>1328096</v>
      </c>
      <c r="R12" s="113">
        <f t="shared" si="0"/>
        <v>55525990.406126246</v>
      </c>
      <c r="S12" s="104">
        <v>334613647</v>
      </c>
      <c r="T12" s="104">
        <v>192217616</v>
      </c>
      <c r="U12" s="104">
        <v>205386335</v>
      </c>
      <c r="V12" s="104">
        <v>22793630</v>
      </c>
      <c r="W12" s="104">
        <v>202101220</v>
      </c>
      <c r="X12" s="104">
        <v>3285115</v>
      </c>
      <c r="Y12" s="105">
        <v>1.59948080284893E-2</v>
      </c>
      <c r="Z12" s="104">
        <v>26078745</v>
      </c>
      <c r="AA12" s="106">
        <v>0.114290248926982</v>
      </c>
    </row>
    <row r="13" spans="1:27" s="100" customFormat="1" x14ac:dyDescent="0.25">
      <c r="A13" s="103">
        <v>6920075</v>
      </c>
      <c r="B13" s="102" t="s">
        <v>120</v>
      </c>
      <c r="C13" s="102" t="s">
        <v>121</v>
      </c>
      <c r="D13" s="100" t="s">
        <v>106</v>
      </c>
      <c r="E13" s="100" t="b">
        <v>1</v>
      </c>
      <c r="F13" s="100">
        <v>3</v>
      </c>
      <c r="G13" s="15">
        <v>2024</v>
      </c>
      <c r="H13" s="23">
        <v>296753.76011855598</v>
      </c>
      <c r="I13" s="24">
        <v>2150840.8722762</v>
      </c>
      <c r="J13" s="24">
        <v>591871.12436445698</v>
      </c>
      <c r="K13" s="24">
        <v>97203.38</v>
      </c>
      <c r="L13" s="24">
        <v>0</v>
      </c>
      <c r="M13" s="24">
        <v>37233.760000000002</v>
      </c>
      <c r="N13" s="24">
        <v>44617</v>
      </c>
      <c r="O13" s="24">
        <v>30151.34</v>
      </c>
      <c r="P13" s="24">
        <v>0</v>
      </c>
      <c r="Q13" s="112">
        <v>0</v>
      </c>
      <c r="R13" s="113">
        <f t="shared" si="0"/>
        <v>3248671.2367592128</v>
      </c>
      <c r="S13" s="104">
        <v>53301430</v>
      </c>
      <c r="T13" s="104">
        <v>34307712</v>
      </c>
      <c r="U13" s="104">
        <v>35261498</v>
      </c>
      <c r="V13" s="104">
        <v>1316096</v>
      </c>
      <c r="W13" s="104">
        <v>37489427</v>
      </c>
      <c r="X13" s="104">
        <v>-2365191</v>
      </c>
      <c r="Y13" s="28">
        <v>-6.318305024931159E-2</v>
      </c>
      <c r="Z13" s="104">
        <v>-1048214</v>
      </c>
      <c r="AA13" s="20">
        <v>-2.8657270349711904E-2</v>
      </c>
    </row>
    <row r="14" spans="1:27" s="100" customFormat="1" x14ac:dyDescent="0.25">
      <c r="A14" s="103">
        <v>6920004</v>
      </c>
      <c r="B14" s="102" t="s">
        <v>176</v>
      </c>
      <c r="C14" s="102" t="s">
        <v>177</v>
      </c>
      <c r="D14" s="100" t="s">
        <v>11</v>
      </c>
      <c r="E14" s="100" t="b">
        <v>0</v>
      </c>
      <c r="F14" s="100">
        <v>3</v>
      </c>
      <c r="G14" s="15">
        <v>2024</v>
      </c>
      <c r="H14" s="23">
        <v>5358360.2805850701</v>
      </c>
      <c r="I14" s="24">
        <v>16112976.7044027</v>
      </c>
      <c r="J14" s="24">
        <v>1022011.94428763</v>
      </c>
      <c r="K14" s="24">
        <v>187602.87</v>
      </c>
      <c r="L14" s="24">
        <v>0</v>
      </c>
      <c r="M14" s="24">
        <v>7528659.6428035097</v>
      </c>
      <c r="N14" s="24">
        <v>0</v>
      </c>
      <c r="O14" s="24">
        <v>93142.9</v>
      </c>
      <c r="P14" s="24">
        <v>0</v>
      </c>
      <c r="Q14" s="112">
        <v>2279</v>
      </c>
      <c r="R14" s="113">
        <f t="shared" si="0"/>
        <v>30305033.342078909</v>
      </c>
      <c r="S14" s="104">
        <v>951863093</v>
      </c>
      <c r="T14" s="104">
        <v>295175714</v>
      </c>
      <c r="U14" s="104">
        <v>322974746</v>
      </c>
      <c r="V14" s="104">
        <v>387566</v>
      </c>
      <c r="W14" s="104">
        <v>322824433</v>
      </c>
      <c r="X14" s="104">
        <v>150313</v>
      </c>
      <c r="Y14" s="105">
        <v>4.6540171286333298E-4</v>
      </c>
      <c r="Z14" s="104">
        <v>537879</v>
      </c>
      <c r="AA14" s="106">
        <v>1.6633942176910201E-3</v>
      </c>
    </row>
    <row r="15" spans="1:27" s="100" customFormat="1" x14ac:dyDescent="0.25">
      <c r="A15" s="103">
        <v>6920231</v>
      </c>
      <c r="B15" s="102" t="s">
        <v>123</v>
      </c>
      <c r="C15" s="102" t="s">
        <v>124</v>
      </c>
      <c r="D15" s="100" t="s">
        <v>106</v>
      </c>
      <c r="E15" s="100" t="b">
        <v>1</v>
      </c>
      <c r="F15" s="100">
        <v>3</v>
      </c>
      <c r="G15" s="15">
        <v>2024</v>
      </c>
      <c r="H15" s="23">
        <v>355456</v>
      </c>
      <c r="I15" s="24">
        <v>1515616</v>
      </c>
      <c r="J15" s="24">
        <v>39148</v>
      </c>
      <c r="K15" s="24">
        <v>902.20999999999901</v>
      </c>
      <c r="L15" s="24">
        <v>0</v>
      </c>
      <c r="M15" s="24">
        <v>14245</v>
      </c>
      <c r="N15" s="24">
        <v>228728</v>
      </c>
      <c r="O15" s="24">
        <v>0</v>
      </c>
      <c r="P15" s="24">
        <v>173330.12</v>
      </c>
      <c r="Q15" s="112">
        <v>493.3</v>
      </c>
      <c r="R15" s="113">
        <f t="shared" si="0"/>
        <v>2327918.63</v>
      </c>
      <c r="S15" s="104">
        <v>57659557</v>
      </c>
      <c r="T15" s="104">
        <v>37584479</v>
      </c>
      <c r="U15" s="104">
        <v>40072368</v>
      </c>
      <c r="V15" s="104">
        <v>1179882</v>
      </c>
      <c r="W15" s="104">
        <v>40573525</v>
      </c>
      <c r="X15" s="104">
        <v>-501157</v>
      </c>
      <c r="Y15" s="28">
        <v>-1.2506298604564621E-2</v>
      </c>
      <c r="Z15" s="104">
        <v>678725</v>
      </c>
      <c r="AA15" s="20">
        <v>1.6453041955287288E-2</v>
      </c>
    </row>
    <row r="16" spans="1:27" s="100" customFormat="1" x14ac:dyDescent="0.25">
      <c r="A16" s="103">
        <v>6920614</v>
      </c>
      <c r="B16" s="102" t="s">
        <v>74</v>
      </c>
      <c r="C16" s="102" t="s">
        <v>75</v>
      </c>
      <c r="D16" s="100" t="s">
        <v>65</v>
      </c>
      <c r="E16" s="100" t="b">
        <v>1</v>
      </c>
      <c r="F16" s="100">
        <v>3</v>
      </c>
      <c r="G16" s="15">
        <v>2024</v>
      </c>
      <c r="H16" s="23">
        <v>401228.98728620698</v>
      </c>
      <c r="I16" s="24">
        <v>2325964.84682445</v>
      </c>
      <c r="J16" s="24">
        <v>0</v>
      </c>
      <c r="K16" s="24">
        <v>3200</v>
      </c>
      <c r="L16" s="24">
        <v>0</v>
      </c>
      <c r="M16" s="24">
        <v>78275</v>
      </c>
      <c r="N16" s="24">
        <v>3488507</v>
      </c>
      <c r="O16" s="24">
        <v>102139</v>
      </c>
      <c r="P16" s="24">
        <v>25669</v>
      </c>
      <c r="Q16" s="112">
        <v>0</v>
      </c>
      <c r="R16" s="113">
        <f t="shared" si="0"/>
        <v>6424983.8341106568</v>
      </c>
      <c r="S16" s="104">
        <v>57582108</v>
      </c>
      <c r="T16" s="104">
        <v>31545136</v>
      </c>
      <c r="U16" s="104">
        <v>36678461</v>
      </c>
      <c r="V16" s="104">
        <v>5703015</v>
      </c>
      <c r="W16" s="104">
        <v>39465149</v>
      </c>
      <c r="X16" s="104">
        <v>-2786688</v>
      </c>
      <c r="Y16" s="105">
        <v>-7.5976143055729597E-2</v>
      </c>
      <c r="Z16" s="104">
        <v>2916327</v>
      </c>
      <c r="AA16" s="106">
        <v>6.8811359944141601E-2</v>
      </c>
    </row>
    <row r="17" spans="1:27" s="100" customFormat="1" x14ac:dyDescent="0.25">
      <c r="A17" s="103">
        <v>6920620</v>
      </c>
      <c r="B17" s="102" t="s">
        <v>41</v>
      </c>
      <c r="C17" s="102" t="s">
        <v>42</v>
      </c>
      <c r="D17" s="100" t="s">
        <v>11</v>
      </c>
      <c r="E17" s="100" t="b">
        <v>0</v>
      </c>
      <c r="F17" s="100">
        <v>3</v>
      </c>
      <c r="G17" s="15">
        <v>2024</v>
      </c>
      <c r="H17" s="23">
        <v>1313476.7290000001</v>
      </c>
      <c r="I17" s="24">
        <v>17185585.136</v>
      </c>
      <c r="J17" s="24">
        <v>0</v>
      </c>
      <c r="K17" s="24">
        <v>1243800</v>
      </c>
      <c r="L17" s="24">
        <v>0</v>
      </c>
      <c r="M17" s="24">
        <v>3609165</v>
      </c>
      <c r="N17" s="24">
        <v>202500</v>
      </c>
      <c r="O17" s="24">
        <v>148133</v>
      </c>
      <c r="P17" s="24">
        <v>90</v>
      </c>
      <c r="Q17" s="112">
        <v>6720</v>
      </c>
      <c r="R17" s="113">
        <f t="shared" si="0"/>
        <v>23709469.864999998</v>
      </c>
      <c r="S17" s="104">
        <v>1008552434.64</v>
      </c>
      <c r="T17" s="104">
        <v>317696292.63999999</v>
      </c>
      <c r="U17" s="104">
        <v>367741089.63999999</v>
      </c>
      <c r="V17" s="104">
        <v>30138490</v>
      </c>
      <c r="W17" s="104">
        <v>347098512.94</v>
      </c>
      <c r="X17" s="104">
        <v>20642576.699999999</v>
      </c>
      <c r="Y17" s="105">
        <v>5.6133451717913903E-2</v>
      </c>
      <c r="Z17" s="104">
        <v>50781066.700000003</v>
      </c>
      <c r="AA17" s="106">
        <v>0.127629235825439</v>
      </c>
    </row>
    <row r="18" spans="1:27" s="100" customFormat="1" x14ac:dyDescent="0.25">
      <c r="A18" s="103">
        <v>6920570</v>
      </c>
      <c r="B18" s="102" t="s">
        <v>155</v>
      </c>
      <c r="C18" s="102" t="s">
        <v>44</v>
      </c>
      <c r="D18" s="100" t="s">
        <v>11</v>
      </c>
      <c r="E18" s="100" t="b">
        <v>0</v>
      </c>
      <c r="F18" s="100">
        <v>3</v>
      </c>
      <c r="G18" s="15">
        <v>2024</v>
      </c>
      <c r="H18" s="23">
        <v>21702686</v>
      </c>
      <c r="I18" s="24">
        <v>109182477</v>
      </c>
      <c r="J18" s="24">
        <v>15158845</v>
      </c>
      <c r="K18" s="24">
        <v>5752859.5799999898</v>
      </c>
      <c r="L18" s="24">
        <v>74020900</v>
      </c>
      <c r="M18" s="24">
        <v>213216840</v>
      </c>
      <c r="N18" s="24">
        <v>0</v>
      </c>
      <c r="O18" s="24">
        <v>1126778</v>
      </c>
      <c r="P18" s="24">
        <v>1315530</v>
      </c>
      <c r="Q18" s="112">
        <v>6154</v>
      </c>
      <c r="R18" s="113">
        <f t="shared" si="0"/>
        <v>441483069.57999998</v>
      </c>
      <c r="S18" s="104">
        <v>7380597273.5</v>
      </c>
      <c r="T18" s="104">
        <v>2862927193.0599999</v>
      </c>
      <c r="U18" s="104">
        <v>3168958204.75</v>
      </c>
      <c r="V18" s="104">
        <v>263532465.19999999</v>
      </c>
      <c r="W18" s="104">
        <v>3067403336.8400002</v>
      </c>
      <c r="X18" s="104">
        <v>101554867.91</v>
      </c>
      <c r="Y18" s="105">
        <v>3.20467678487453E-2</v>
      </c>
      <c r="Z18" s="104">
        <v>365087333.11000001</v>
      </c>
      <c r="AA18" s="106">
        <v>0.106362221551302</v>
      </c>
    </row>
    <row r="19" spans="1:27" s="100" customFormat="1" x14ac:dyDescent="0.25">
      <c r="A19" s="103">
        <v>6920125</v>
      </c>
      <c r="B19" s="102" t="s">
        <v>207</v>
      </c>
      <c r="C19" s="102" t="s">
        <v>77</v>
      </c>
      <c r="D19" s="100" t="s">
        <v>65</v>
      </c>
      <c r="E19" s="100" t="b">
        <v>1</v>
      </c>
      <c r="F19" s="100">
        <v>3</v>
      </c>
      <c r="G19" s="15">
        <v>2024</v>
      </c>
      <c r="H19" s="23">
        <v>1059696.0477284</v>
      </c>
      <c r="I19" s="24">
        <v>766210.12620759103</v>
      </c>
      <c r="J19" s="24">
        <v>438207.12319678901</v>
      </c>
      <c r="K19" s="24">
        <v>0</v>
      </c>
      <c r="L19" s="24">
        <v>0</v>
      </c>
      <c r="M19" s="24">
        <v>0</v>
      </c>
      <c r="N19" s="24">
        <v>0</v>
      </c>
      <c r="O19" s="24">
        <v>60000</v>
      </c>
      <c r="P19" s="24">
        <v>0</v>
      </c>
      <c r="Q19" s="112">
        <v>0</v>
      </c>
      <c r="R19" s="113">
        <f t="shared" si="0"/>
        <v>2324113.2971327798</v>
      </c>
      <c r="S19" s="104">
        <v>91523115.739999995</v>
      </c>
      <c r="T19" s="104">
        <v>53177950.740000002</v>
      </c>
      <c r="U19" s="104">
        <v>55407512.907881901</v>
      </c>
      <c r="V19" s="104">
        <v>-60861.87</v>
      </c>
      <c r="W19" s="104">
        <v>53430193.414846703</v>
      </c>
      <c r="X19" s="104">
        <v>1977319.49303512</v>
      </c>
      <c r="Y19" s="105">
        <v>3.5686848033091301E-2</v>
      </c>
      <c r="Z19" s="104">
        <v>1916457.6230351201</v>
      </c>
      <c r="AA19" s="106">
        <v>3.4626442379023202E-2</v>
      </c>
    </row>
    <row r="20" spans="1:27" s="100" customFormat="1" x14ac:dyDescent="0.25">
      <c r="A20" s="103">
        <v>6920163</v>
      </c>
      <c r="B20" s="102" t="s">
        <v>78</v>
      </c>
      <c r="C20" s="102" t="s">
        <v>79</v>
      </c>
      <c r="D20" s="100" t="s">
        <v>65</v>
      </c>
      <c r="E20" s="100" t="b">
        <v>1</v>
      </c>
      <c r="F20" s="100">
        <v>3</v>
      </c>
      <c r="G20" s="15">
        <v>2024</v>
      </c>
      <c r="H20" s="23">
        <v>1937828.5313098</v>
      </c>
      <c r="I20" s="24">
        <v>3249668.4218655298</v>
      </c>
      <c r="J20" s="24">
        <v>1089844.9455112801</v>
      </c>
      <c r="K20" s="24">
        <v>0</v>
      </c>
      <c r="L20" s="24">
        <v>0</v>
      </c>
      <c r="M20" s="24">
        <v>0</v>
      </c>
      <c r="N20" s="24">
        <v>397634</v>
      </c>
      <c r="O20" s="24">
        <v>24932</v>
      </c>
      <c r="P20" s="24">
        <v>0</v>
      </c>
      <c r="Q20" s="112">
        <v>0</v>
      </c>
      <c r="R20" s="113">
        <f t="shared" si="0"/>
        <v>6699907.8986866102</v>
      </c>
      <c r="S20" s="104">
        <v>186463588.40000001</v>
      </c>
      <c r="T20" s="104">
        <v>109268902.40000001</v>
      </c>
      <c r="U20" s="104">
        <v>114236894.88</v>
      </c>
      <c r="V20" s="104">
        <v>28886.01</v>
      </c>
      <c r="W20" s="104">
        <v>124323028.34999999</v>
      </c>
      <c r="X20" s="104">
        <v>-10086133.470000001</v>
      </c>
      <c r="Y20" s="105">
        <v>-8.8291383275035301E-2</v>
      </c>
      <c r="Z20" s="104">
        <v>-10057247.460000001</v>
      </c>
      <c r="AA20" s="106">
        <v>-8.8016266826914602E-2</v>
      </c>
    </row>
    <row r="21" spans="1:27" s="100" customFormat="1" x14ac:dyDescent="0.25">
      <c r="A21" s="103">
        <v>6920051</v>
      </c>
      <c r="B21" s="102" t="s">
        <v>212</v>
      </c>
      <c r="C21" s="102" t="s">
        <v>157</v>
      </c>
      <c r="D21" s="100" t="s">
        <v>11</v>
      </c>
      <c r="E21" s="100" t="b">
        <v>0</v>
      </c>
      <c r="F21" s="100">
        <v>3</v>
      </c>
      <c r="G21" s="15">
        <v>2024</v>
      </c>
      <c r="H21" s="23">
        <v>8420986.1407955196</v>
      </c>
      <c r="I21" s="24">
        <v>45016753.155503497</v>
      </c>
      <c r="J21" s="24">
        <v>9386399.2692297604</v>
      </c>
      <c r="K21" s="24">
        <v>4915874</v>
      </c>
      <c r="L21" s="24">
        <v>7175</v>
      </c>
      <c r="M21" s="24">
        <v>68058</v>
      </c>
      <c r="N21" s="24">
        <v>25504332</v>
      </c>
      <c r="O21" s="24">
        <v>2038735</v>
      </c>
      <c r="P21" s="24">
        <v>0</v>
      </c>
      <c r="Q21" s="112">
        <v>0</v>
      </c>
      <c r="R21" s="113">
        <f t="shared" si="0"/>
        <v>95358312.56552878</v>
      </c>
      <c r="S21" s="104">
        <v>3029438066.1599998</v>
      </c>
      <c r="T21" s="104">
        <v>913514073.15999997</v>
      </c>
      <c r="U21" s="104">
        <v>937195816.15712595</v>
      </c>
      <c r="V21" s="104">
        <v>-16482955.109999999</v>
      </c>
      <c r="W21" s="104">
        <v>904804275.54916799</v>
      </c>
      <c r="X21" s="104">
        <v>32391541.007958099</v>
      </c>
      <c r="Y21" s="105">
        <v>3.4562190792502903E-2</v>
      </c>
      <c r="Z21" s="104">
        <v>15908585.8979581</v>
      </c>
      <c r="AA21" s="106">
        <v>1.7278552924595E-2</v>
      </c>
    </row>
    <row r="22" spans="1:27" s="100" customFormat="1" x14ac:dyDescent="0.25">
      <c r="A22" s="107">
        <v>6920160</v>
      </c>
      <c r="B22" s="108" t="s">
        <v>158</v>
      </c>
      <c r="C22" s="108" t="s">
        <v>208</v>
      </c>
      <c r="D22" s="109" t="s">
        <v>11</v>
      </c>
      <c r="E22" s="109" t="b">
        <v>0</v>
      </c>
      <c r="F22" s="109">
        <v>3</v>
      </c>
      <c r="G22" s="15">
        <v>2024</v>
      </c>
      <c r="H22" s="110">
        <v>3270857.2033798024</v>
      </c>
      <c r="I22" s="96">
        <v>14772177.619094711</v>
      </c>
      <c r="J22" s="96">
        <v>1525321.7318145556</v>
      </c>
      <c r="K22" s="96">
        <v>0</v>
      </c>
      <c r="L22" s="96">
        <v>0</v>
      </c>
      <c r="M22" s="96">
        <v>0</v>
      </c>
      <c r="N22" s="96">
        <v>0</v>
      </c>
      <c r="O22" s="96">
        <v>0</v>
      </c>
      <c r="P22" s="96">
        <v>0</v>
      </c>
      <c r="Q22" s="114">
        <v>0</v>
      </c>
      <c r="R22" s="113">
        <f t="shared" si="0"/>
        <v>19568356.554289069</v>
      </c>
      <c r="S22" s="111">
        <v>140530355.84999999</v>
      </c>
      <c r="T22" s="111">
        <v>47271150.850000001</v>
      </c>
      <c r="U22" s="111">
        <v>48254615.977052003</v>
      </c>
      <c r="V22" s="111">
        <v>-429931.87</v>
      </c>
      <c r="W22" s="111">
        <v>73376654.7397421</v>
      </c>
      <c r="X22" s="111">
        <v>-25122038.762690101</v>
      </c>
      <c r="Y22" s="105">
        <v>-0.52061420972943095</v>
      </c>
      <c r="Z22" s="111">
        <v>-25551970.632690102</v>
      </c>
      <c r="AA22" s="105">
        <v>-0.53428414865206297</v>
      </c>
    </row>
    <row r="23" spans="1:27" s="100" customFormat="1" x14ac:dyDescent="0.25">
      <c r="A23" s="103">
        <v>6920172</v>
      </c>
      <c r="B23" s="102" t="s">
        <v>126</v>
      </c>
      <c r="C23" s="102" t="s">
        <v>160</v>
      </c>
      <c r="D23" s="100" t="s">
        <v>106</v>
      </c>
      <c r="E23" s="100" t="b">
        <v>1</v>
      </c>
      <c r="F23" s="100">
        <v>3</v>
      </c>
      <c r="G23" s="15">
        <v>2024</v>
      </c>
      <c r="H23" s="23">
        <v>484794.83477411501</v>
      </c>
      <c r="I23" s="24">
        <v>2514658.7569933501</v>
      </c>
      <c r="J23" s="24">
        <v>0</v>
      </c>
      <c r="K23" s="24">
        <v>57770</v>
      </c>
      <c r="L23" s="24">
        <v>0</v>
      </c>
      <c r="M23" s="24">
        <v>0</v>
      </c>
      <c r="N23" s="24">
        <v>1099593.28119697</v>
      </c>
      <c r="O23" s="24">
        <v>23680</v>
      </c>
      <c r="P23" s="24">
        <v>20414</v>
      </c>
      <c r="Q23" s="112">
        <v>6642</v>
      </c>
      <c r="R23" s="113">
        <f t="shared" si="0"/>
        <v>4207552.8729644353</v>
      </c>
      <c r="S23" s="104">
        <v>14961669</v>
      </c>
      <c r="T23" s="104">
        <v>14476375</v>
      </c>
      <c r="U23" s="104">
        <v>14733253</v>
      </c>
      <c r="V23" s="104">
        <v>5269698</v>
      </c>
      <c r="W23" s="104">
        <v>21271206</v>
      </c>
      <c r="X23" s="104">
        <v>-6537953</v>
      </c>
      <c r="Y23" s="105">
        <v>-0.44375488563184201</v>
      </c>
      <c r="Z23" s="104">
        <v>-1268255</v>
      </c>
      <c r="AA23" s="106">
        <v>-6.3403394829093004E-2</v>
      </c>
    </row>
    <row r="24" spans="1:27" s="100" customFormat="1" x14ac:dyDescent="0.25">
      <c r="A24" s="103">
        <v>6920060</v>
      </c>
      <c r="B24" s="102" t="s">
        <v>128</v>
      </c>
      <c r="C24" s="102" t="s">
        <v>213</v>
      </c>
      <c r="D24" s="100" t="s">
        <v>106</v>
      </c>
      <c r="E24" s="100" t="b">
        <v>1</v>
      </c>
      <c r="F24" s="100">
        <v>3</v>
      </c>
      <c r="G24" s="15">
        <v>2024</v>
      </c>
      <c r="H24" s="23">
        <v>531508.54092505504</v>
      </c>
      <c r="I24" s="24">
        <v>2598478.8762403419</v>
      </c>
      <c r="J24" s="24">
        <v>0</v>
      </c>
      <c r="K24" s="24">
        <v>186852</v>
      </c>
      <c r="L24" s="24">
        <v>0</v>
      </c>
      <c r="M24" s="24">
        <v>64983</v>
      </c>
      <c r="N24" s="24">
        <v>0</v>
      </c>
      <c r="O24" s="24">
        <v>135000</v>
      </c>
      <c r="P24" s="24">
        <v>4761</v>
      </c>
      <c r="Q24" s="112">
        <v>39307</v>
      </c>
      <c r="R24" s="113">
        <f t="shared" si="0"/>
        <v>3560890.4171653967</v>
      </c>
      <c r="S24" s="104">
        <v>67165345</v>
      </c>
      <c r="T24" s="104">
        <v>33573348</v>
      </c>
      <c r="U24" s="104">
        <v>36393845</v>
      </c>
      <c r="V24" s="104">
        <v>1341703</v>
      </c>
      <c r="W24" s="104">
        <v>38709406</v>
      </c>
      <c r="X24" s="104">
        <v>-2315561</v>
      </c>
      <c r="Y24" s="28">
        <v>-6.3625071766943014E-2</v>
      </c>
      <c r="Z24" s="104">
        <v>-973858</v>
      </c>
      <c r="AA24" s="20">
        <v>-2.580744289177939E-2</v>
      </c>
    </row>
    <row r="25" spans="1:27" s="100" customFormat="1" x14ac:dyDescent="0.25">
      <c r="A25" s="103">
        <v>6920340</v>
      </c>
      <c r="B25" s="102" t="s">
        <v>130</v>
      </c>
      <c r="C25" s="102" t="s">
        <v>215</v>
      </c>
      <c r="D25" s="100" t="s">
        <v>106</v>
      </c>
      <c r="E25" s="100" t="b">
        <v>0</v>
      </c>
      <c r="F25" s="100">
        <v>3</v>
      </c>
      <c r="G25" s="15">
        <v>2024</v>
      </c>
      <c r="H25" s="23">
        <v>1378511.4578668301</v>
      </c>
      <c r="I25" s="24">
        <v>3982546.769109509</v>
      </c>
      <c r="J25" s="24">
        <v>0</v>
      </c>
      <c r="K25" s="24">
        <v>347805</v>
      </c>
      <c r="L25" s="24">
        <v>0</v>
      </c>
      <c r="M25" s="24">
        <v>125248</v>
      </c>
      <c r="N25" s="24">
        <v>0</v>
      </c>
      <c r="O25" s="24">
        <v>17464</v>
      </c>
      <c r="P25" s="24">
        <v>3753</v>
      </c>
      <c r="Q25" s="112">
        <v>62286</v>
      </c>
      <c r="R25" s="113">
        <f t="shared" si="0"/>
        <v>5917614.2269763388</v>
      </c>
      <c r="S25" s="104">
        <v>193994815</v>
      </c>
      <c r="T25" s="104">
        <v>71563909</v>
      </c>
      <c r="U25" s="104">
        <v>76062975</v>
      </c>
      <c r="V25" s="104">
        <v>5244826</v>
      </c>
      <c r="W25" s="104">
        <v>77337720</v>
      </c>
      <c r="X25" s="104">
        <v>-1274745</v>
      </c>
      <c r="Y25" s="28">
        <v>-1.6759073649170311E-2</v>
      </c>
      <c r="Z25" s="104">
        <v>3970081</v>
      </c>
      <c r="AA25" s="20">
        <v>4.8827799438334339E-2</v>
      </c>
    </row>
    <row r="26" spans="1:27" s="100" customFormat="1" x14ac:dyDescent="0.25">
      <c r="A26" s="103">
        <v>6920130</v>
      </c>
      <c r="B26" s="102" t="s">
        <v>101</v>
      </c>
      <c r="C26" s="102" t="s">
        <v>102</v>
      </c>
      <c r="D26" s="100" t="s">
        <v>65</v>
      </c>
      <c r="E26" s="100" t="b">
        <v>1</v>
      </c>
      <c r="F26" s="100">
        <v>3</v>
      </c>
      <c r="G26" s="15">
        <v>2024</v>
      </c>
      <c r="H26" s="23">
        <v>1269395.0696503399</v>
      </c>
      <c r="I26" s="24">
        <v>0</v>
      </c>
      <c r="J26" s="24">
        <v>0</v>
      </c>
      <c r="K26" s="24">
        <v>11547</v>
      </c>
      <c r="L26" s="24">
        <v>0</v>
      </c>
      <c r="M26" s="24">
        <v>0</v>
      </c>
      <c r="N26" s="24">
        <v>641085</v>
      </c>
      <c r="O26" s="24">
        <v>0</v>
      </c>
      <c r="P26" s="24">
        <v>1589</v>
      </c>
      <c r="Q26" s="112">
        <v>0</v>
      </c>
      <c r="R26" s="113">
        <f t="shared" si="0"/>
        <v>1923616.0696503399</v>
      </c>
      <c r="S26" s="104">
        <v>172417635.97999999</v>
      </c>
      <c r="T26" s="104">
        <v>97485386.980000004</v>
      </c>
      <c r="U26" s="104">
        <v>99030386.980000004</v>
      </c>
      <c r="V26" s="104">
        <v>0</v>
      </c>
      <c r="W26" s="104">
        <v>61658363</v>
      </c>
      <c r="X26" s="104">
        <v>37372023.979999997</v>
      </c>
      <c r="Y26" s="105">
        <v>0.37737935920161098</v>
      </c>
      <c r="Z26" s="104">
        <v>37372023.979999997</v>
      </c>
      <c r="AA26" s="106">
        <v>0.37737935920161098</v>
      </c>
    </row>
    <row r="27" spans="1:27" s="100" customFormat="1" x14ac:dyDescent="0.25">
      <c r="A27" s="103">
        <v>6920708</v>
      </c>
      <c r="B27" s="102" t="s">
        <v>53</v>
      </c>
      <c r="C27" s="102" t="s">
        <v>54</v>
      </c>
      <c r="D27" s="100" t="s">
        <v>11</v>
      </c>
      <c r="E27" s="100" t="b">
        <v>0</v>
      </c>
      <c r="F27" s="100">
        <v>3</v>
      </c>
      <c r="G27" s="15">
        <v>2024</v>
      </c>
      <c r="H27" s="23">
        <v>18798218.869948801</v>
      </c>
      <c r="I27" s="24">
        <v>71942132.824384898</v>
      </c>
      <c r="J27" s="24">
        <v>9154078.5004130304</v>
      </c>
      <c r="K27" s="24">
        <v>1534471</v>
      </c>
      <c r="L27" s="24">
        <v>96602</v>
      </c>
      <c r="M27" s="24">
        <v>7846320</v>
      </c>
      <c r="N27" s="24">
        <v>45906928</v>
      </c>
      <c r="O27" s="24">
        <v>710964</v>
      </c>
      <c r="P27" s="24">
        <v>3497942</v>
      </c>
      <c r="Q27" s="112">
        <v>737935</v>
      </c>
      <c r="R27" s="113">
        <f t="shared" si="0"/>
        <v>160225592.19474673</v>
      </c>
      <c r="S27" s="104">
        <v>2875896209</v>
      </c>
      <c r="T27" s="104">
        <v>1082447157</v>
      </c>
      <c r="U27" s="104">
        <v>1123717388</v>
      </c>
      <c r="V27" s="104">
        <v>-1224381</v>
      </c>
      <c r="W27" s="104">
        <v>1178009723</v>
      </c>
      <c r="X27" s="104">
        <v>-54292335</v>
      </c>
      <c r="Y27" s="105">
        <v>-4.8314937171729501E-2</v>
      </c>
      <c r="Z27" s="104">
        <v>-55516716</v>
      </c>
      <c r="AA27" s="106">
        <v>-4.9458407004579201E-2</v>
      </c>
    </row>
    <row r="28" spans="1:27" s="100" customFormat="1" x14ac:dyDescent="0.25">
      <c r="A28" s="103">
        <v>6920065</v>
      </c>
      <c r="B28" s="102" t="s">
        <v>97</v>
      </c>
      <c r="C28" s="102" t="s">
        <v>98</v>
      </c>
      <c r="D28" s="100" t="s">
        <v>65</v>
      </c>
      <c r="E28" s="100" t="b">
        <v>1</v>
      </c>
      <c r="F28" s="100">
        <v>3</v>
      </c>
      <c r="G28" s="15">
        <v>2024</v>
      </c>
      <c r="H28" s="23">
        <v>227159.55788168</v>
      </c>
      <c r="I28" s="24">
        <v>0</v>
      </c>
      <c r="J28" s="24">
        <v>0</v>
      </c>
      <c r="K28" s="24">
        <v>121717.54000000001</v>
      </c>
      <c r="L28" s="24">
        <v>0</v>
      </c>
      <c r="M28" s="24">
        <v>29821</v>
      </c>
      <c r="N28" s="24">
        <v>1657421.9499999979</v>
      </c>
      <c r="O28" s="24">
        <v>29496.560000000001</v>
      </c>
      <c r="P28" s="24">
        <v>4279</v>
      </c>
      <c r="Q28" s="112">
        <v>0</v>
      </c>
      <c r="R28" s="113">
        <f t="shared" si="0"/>
        <v>2069895.6078816778</v>
      </c>
      <c r="S28" s="104">
        <v>50098084.600000001</v>
      </c>
      <c r="T28" s="104">
        <v>31430075.760000002</v>
      </c>
      <c r="U28" s="104">
        <v>31599879.760000002</v>
      </c>
      <c r="V28" s="104">
        <v>1746636</v>
      </c>
      <c r="W28" s="104">
        <v>33177425</v>
      </c>
      <c r="X28" s="104">
        <v>-1577545.24</v>
      </c>
      <c r="Y28" s="28">
        <v>-4.9922507679820309E-2</v>
      </c>
      <c r="Z28" s="104">
        <v>169090.759999998</v>
      </c>
      <c r="AA28" s="20">
        <v>5.0707174691644007E-3</v>
      </c>
    </row>
    <row r="29" spans="1:27" s="100" customFormat="1" x14ac:dyDescent="0.25">
      <c r="A29" s="103">
        <v>6920380</v>
      </c>
      <c r="B29" s="102" t="s">
        <v>164</v>
      </c>
      <c r="C29" s="102" t="s">
        <v>165</v>
      </c>
      <c r="D29" s="100" t="s">
        <v>106</v>
      </c>
      <c r="E29" s="100" t="b">
        <v>1</v>
      </c>
      <c r="F29" s="100">
        <v>3</v>
      </c>
      <c r="G29" s="15">
        <v>2024</v>
      </c>
      <c r="H29" s="23">
        <v>735794.90209999995</v>
      </c>
      <c r="I29" s="24">
        <v>2198413.5440000002</v>
      </c>
      <c r="J29" s="24">
        <v>0</v>
      </c>
      <c r="K29" s="24">
        <v>302160</v>
      </c>
      <c r="L29" s="24">
        <v>0</v>
      </c>
      <c r="M29" s="24">
        <v>324711</v>
      </c>
      <c r="N29" s="24">
        <v>0</v>
      </c>
      <c r="O29" s="24">
        <v>373666</v>
      </c>
      <c r="P29" s="24">
        <v>374021</v>
      </c>
      <c r="Q29" s="112">
        <v>36542</v>
      </c>
      <c r="R29" s="113">
        <f t="shared" si="0"/>
        <v>4345308.4461000003</v>
      </c>
      <c r="S29" s="104">
        <v>212709534.41999999</v>
      </c>
      <c r="T29" s="104">
        <v>102618150.95999999</v>
      </c>
      <c r="U29" s="104">
        <v>107775743.08</v>
      </c>
      <c r="V29" s="104">
        <v>18209196.460000001</v>
      </c>
      <c r="W29" s="104">
        <v>96651067.900000006</v>
      </c>
      <c r="X29" s="104">
        <v>11124675.18</v>
      </c>
      <c r="Y29" s="105">
        <v>0.103220584354889</v>
      </c>
      <c r="Z29" s="104">
        <v>29333871.640000001</v>
      </c>
      <c r="AA29" s="106">
        <v>0.23283633541520701</v>
      </c>
    </row>
    <row r="30" spans="1:27" s="100" customFormat="1" x14ac:dyDescent="0.25">
      <c r="A30" s="100">
        <v>6920140</v>
      </c>
      <c r="B30" s="102" t="s">
        <v>132</v>
      </c>
      <c r="C30" s="102" t="s">
        <v>132</v>
      </c>
      <c r="D30" s="100" t="s">
        <v>106</v>
      </c>
      <c r="E30" s="100" t="b">
        <v>1</v>
      </c>
      <c r="F30" s="100">
        <v>3</v>
      </c>
      <c r="G30" s="15">
        <v>2024</v>
      </c>
      <c r="H30" s="24">
        <v>426814.24912390602</v>
      </c>
      <c r="I30" s="24">
        <v>1083912.3435997299</v>
      </c>
      <c r="J30" s="24">
        <v>602859.08613328403</v>
      </c>
      <c r="K30" s="24">
        <v>4760.01</v>
      </c>
      <c r="L30" s="24">
        <v>0</v>
      </c>
      <c r="M30" s="24">
        <v>101152</v>
      </c>
      <c r="N30" s="24">
        <v>464633.34990667203</v>
      </c>
      <c r="O30" s="24">
        <v>3000</v>
      </c>
      <c r="P30" s="24">
        <v>0</v>
      </c>
      <c r="Q30" s="112">
        <v>0</v>
      </c>
      <c r="R30" s="113">
        <f t="shared" si="0"/>
        <v>2687131.038763592</v>
      </c>
      <c r="S30" s="104">
        <v>63320742.710000001</v>
      </c>
      <c r="T30" s="104">
        <v>39358327</v>
      </c>
      <c r="U30" s="104">
        <v>39493851</v>
      </c>
      <c r="V30" s="104">
        <v>2224085</v>
      </c>
      <c r="W30" s="104">
        <v>38872307</v>
      </c>
      <c r="X30" s="104">
        <v>621544</v>
      </c>
      <c r="Y30" s="105">
        <v>1.5737741047334199E-2</v>
      </c>
      <c r="Z30" s="104">
        <v>2845629</v>
      </c>
      <c r="AA30" s="106">
        <v>6.8211164617539996E-2</v>
      </c>
    </row>
    <row r="31" spans="1:27" s="4" customFormat="1" x14ac:dyDescent="0.25">
      <c r="A31" s="4">
        <v>6920025</v>
      </c>
      <c r="B31" s="101" t="s">
        <v>63</v>
      </c>
      <c r="C31" s="101" t="s">
        <v>64</v>
      </c>
      <c r="D31" s="4" t="s">
        <v>65</v>
      </c>
      <c r="E31" s="4" t="b">
        <v>0</v>
      </c>
      <c r="F31" s="4">
        <v>4</v>
      </c>
      <c r="G31" s="15">
        <v>2024</v>
      </c>
      <c r="H31" s="23">
        <v>1293592.8686101499</v>
      </c>
      <c r="I31" s="24">
        <v>0</v>
      </c>
      <c r="J31" s="24">
        <v>724168.43111395196</v>
      </c>
      <c r="K31" s="24">
        <v>113791</v>
      </c>
      <c r="L31" s="24">
        <v>0</v>
      </c>
      <c r="M31" s="24">
        <v>206306</v>
      </c>
      <c r="N31" s="24">
        <v>154336</v>
      </c>
      <c r="O31" s="24">
        <v>500</v>
      </c>
      <c r="P31" s="24">
        <v>0</v>
      </c>
      <c r="Q31" s="24">
        <v>57053</v>
      </c>
      <c r="R31" s="25">
        <f t="shared" si="0"/>
        <v>2549747.299724102</v>
      </c>
      <c r="S31" s="19">
        <v>215516861</v>
      </c>
      <c r="T31" s="19">
        <v>76333318.049999997</v>
      </c>
      <c r="U31" s="19">
        <v>76943519.870000005</v>
      </c>
      <c r="V31" s="19">
        <v>-1236211</v>
      </c>
      <c r="W31" s="19">
        <v>66746715</v>
      </c>
      <c r="X31" s="19">
        <v>10196804.869999999</v>
      </c>
      <c r="Y31" s="20">
        <v>0.132523244156597</v>
      </c>
      <c r="Z31" s="19">
        <v>8960593.8699999992</v>
      </c>
      <c r="AA31" s="20">
        <v>0.118358372576505</v>
      </c>
    </row>
    <row r="32" spans="1:27" s="4" customFormat="1" x14ac:dyDescent="0.25">
      <c r="A32" s="4">
        <v>6920280</v>
      </c>
      <c r="B32" s="101" t="s">
        <v>151</v>
      </c>
      <c r="C32" s="101" t="s">
        <v>15</v>
      </c>
      <c r="D32" s="4" t="s">
        <v>11</v>
      </c>
      <c r="E32" s="4" t="b">
        <v>0</v>
      </c>
      <c r="F32" s="4">
        <v>4</v>
      </c>
      <c r="G32" s="15">
        <v>2024</v>
      </c>
      <c r="H32" s="23">
        <v>7322709.0481048496</v>
      </c>
      <c r="I32" s="24">
        <v>35319583.033486597</v>
      </c>
      <c r="J32" s="24">
        <v>7147179.6471356601</v>
      </c>
      <c r="K32" s="24">
        <v>2761879</v>
      </c>
      <c r="L32" s="24">
        <v>0</v>
      </c>
      <c r="M32" s="24">
        <v>2706053</v>
      </c>
      <c r="N32" s="24">
        <v>6125544</v>
      </c>
      <c r="O32" s="24">
        <v>193471</v>
      </c>
      <c r="P32" s="24">
        <v>0</v>
      </c>
      <c r="Q32" s="24">
        <v>632578</v>
      </c>
      <c r="R32" s="25">
        <f t="shared" si="0"/>
        <v>62208996.72872711</v>
      </c>
      <c r="S32" s="19">
        <v>2922808402</v>
      </c>
      <c r="T32" s="19">
        <v>861369439.37</v>
      </c>
      <c r="U32" s="19">
        <v>888712191.97000003</v>
      </c>
      <c r="V32" s="19">
        <v>0</v>
      </c>
      <c r="W32" s="19">
        <v>823840336.09000003</v>
      </c>
      <c r="X32" s="19">
        <v>64871855.8800001</v>
      </c>
      <c r="Y32" s="20">
        <v>7.2995348174755295E-2</v>
      </c>
      <c r="Z32" s="19">
        <v>64871855.8800001</v>
      </c>
      <c r="AA32" s="20">
        <v>7.2995348174755295E-2</v>
      </c>
    </row>
    <row r="33" spans="1:27" s="4" customFormat="1" x14ac:dyDescent="0.25">
      <c r="A33" s="4">
        <v>6920005</v>
      </c>
      <c r="B33" s="101" t="s">
        <v>17</v>
      </c>
      <c r="C33" s="101" t="s">
        <v>18</v>
      </c>
      <c r="D33" s="4" t="s">
        <v>11</v>
      </c>
      <c r="E33" s="4" t="b">
        <v>0</v>
      </c>
      <c r="F33" s="4">
        <v>4</v>
      </c>
      <c r="G33" s="15">
        <v>2024</v>
      </c>
      <c r="H33" s="23">
        <v>3565787.7826763298</v>
      </c>
      <c r="I33" s="24">
        <v>17490736.233764399</v>
      </c>
      <c r="J33" s="24">
        <v>2089063.67494951</v>
      </c>
      <c r="K33" s="24">
        <v>970978</v>
      </c>
      <c r="L33" s="24">
        <v>0</v>
      </c>
      <c r="M33" s="24">
        <v>695047</v>
      </c>
      <c r="N33" s="24">
        <v>1378773</v>
      </c>
      <c r="O33" s="24">
        <v>20255</v>
      </c>
      <c r="P33" s="24">
        <v>0</v>
      </c>
      <c r="Q33" s="24">
        <v>270613</v>
      </c>
      <c r="R33" s="25">
        <f t="shared" si="0"/>
        <v>26481253.691390239</v>
      </c>
      <c r="S33" s="19">
        <v>1192212549.29</v>
      </c>
      <c r="T33" s="19">
        <v>296696906.06</v>
      </c>
      <c r="U33" s="19">
        <v>301726596.45999998</v>
      </c>
      <c r="V33" s="19">
        <v>0</v>
      </c>
      <c r="W33" s="19">
        <v>291113758.72000003</v>
      </c>
      <c r="X33" s="19">
        <v>10612837.740000101</v>
      </c>
      <c r="Y33" s="20">
        <v>3.5173689905082697E-2</v>
      </c>
      <c r="Z33" s="19">
        <v>10612837.740000101</v>
      </c>
      <c r="AA33" s="20">
        <v>3.5173689905082697E-2</v>
      </c>
    </row>
    <row r="34" spans="1:27" s="4" customFormat="1" ht="15" customHeight="1" x14ac:dyDescent="0.25">
      <c r="A34" s="4">
        <v>6920207</v>
      </c>
      <c r="B34" s="101" t="s">
        <v>59</v>
      </c>
      <c r="C34" s="101" t="s">
        <v>60</v>
      </c>
      <c r="D34" s="4" t="s">
        <v>11</v>
      </c>
      <c r="E34" s="4" t="b">
        <v>0</v>
      </c>
      <c r="F34" s="4">
        <v>4</v>
      </c>
      <c r="G34" s="15">
        <v>2024</v>
      </c>
      <c r="H34" s="23">
        <v>7061867.48425534</v>
      </c>
      <c r="I34" s="24">
        <v>13667812.4072592</v>
      </c>
      <c r="J34" s="24">
        <v>4182470.3532889402</v>
      </c>
      <c r="K34" s="24">
        <v>1407547</v>
      </c>
      <c r="L34" s="24">
        <v>0</v>
      </c>
      <c r="M34" s="24">
        <v>6378426</v>
      </c>
      <c r="N34" s="24">
        <v>2704689</v>
      </c>
      <c r="O34" s="24">
        <v>171130</v>
      </c>
      <c r="P34" s="24">
        <v>-37450</v>
      </c>
      <c r="Q34" s="24">
        <v>0</v>
      </c>
      <c r="R34" s="25">
        <f t="shared" si="0"/>
        <v>35536492.244803481</v>
      </c>
      <c r="S34" s="19">
        <v>918574390.58000004</v>
      </c>
      <c r="T34" s="19">
        <v>333060000</v>
      </c>
      <c r="U34" s="19">
        <v>357367000</v>
      </c>
      <c r="V34" s="19">
        <v>3277000</v>
      </c>
      <c r="W34" s="19">
        <v>355155000</v>
      </c>
      <c r="X34" s="19">
        <v>2212000</v>
      </c>
      <c r="Y34" s="20">
        <v>6.1897153346559698E-3</v>
      </c>
      <c r="Z34" s="19">
        <v>5489000</v>
      </c>
      <c r="AA34" s="20">
        <v>1.52199953416666E-2</v>
      </c>
    </row>
    <row r="35" spans="1:27" s="4" customFormat="1" ht="15" customHeight="1" x14ac:dyDescent="0.25">
      <c r="A35" s="4">
        <v>6920770</v>
      </c>
      <c r="B35" s="101" t="s">
        <v>201</v>
      </c>
      <c r="C35" s="101" t="s">
        <v>202</v>
      </c>
      <c r="D35" s="4" t="s">
        <v>65</v>
      </c>
      <c r="E35" s="4" t="b">
        <v>0</v>
      </c>
      <c r="F35" s="4">
        <v>5</v>
      </c>
      <c r="G35" s="15">
        <v>2024</v>
      </c>
      <c r="H35" s="23">
        <v>4195657.6548482999</v>
      </c>
      <c r="I35" s="24">
        <v>11135162.005621901</v>
      </c>
      <c r="J35" s="24">
        <v>0</v>
      </c>
      <c r="K35" s="24">
        <v>377843</v>
      </c>
      <c r="L35" s="24">
        <v>0</v>
      </c>
      <c r="M35" s="24">
        <v>52005</v>
      </c>
      <c r="N35" s="24">
        <v>0</v>
      </c>
      <c r="O35" s="24">
        <v>10729</v>
      </c>
      <c r="P35" s="24">
        <v>6470</v>
      </c>
      <c r="Q35" s="24">
        <v>88094</v>
      </c>
      <c r="R35" s="25">
        <f t="shared" si="0"/>
        <v>15865960.660470201</v>
      </c>
      <c r="S35" s="19">
        <v>311571174</v>
      </c>
      <c r="T35" s="19">
        <v>124959025.47</v>
      </c>
      <c r="U35" s="19">
        <v>132491674.47</v>
      </c>
      <c r="V35" s="19">
        <v>-4205235</v>
      </c>
      <c r="W35" s="19">
        <v>155699221</v>
      </c>
      <c r="X35" s="19">
        <v>-23207544.530000001</v>
      </c>
      <c r="Y35" s="20">
        <v>-0.17516230074709199</v>
      </c>
      <c r="Z35" s="19">
        <v>-27412779.530000001</v>
      </c>
      <c r="AA35" s="20">
        <v>-0.213684155887813</v>
      </c>
    </row>
    <row r="36" spans="1:27" s="4" customFormat="1" x14ac:dyDescent="0.25">
      <c r="A36" s="4">
        <v>6920510</v>
      </c>
      <c r="B36" s="101" t="s">
        <v>203</v>
      </c>
      <c r="C36" s="101" t="s">
        <v>204</v>
      </c>
      <c r="D36" s="4" t="s">
        <v>11</v>
      </c>
      <c r="E36" s="4" t="b">
        <v>0</v>
      </c>
      <c r="F36" s="4">
        <v>5</v>
      </c>
      <c r="G36" s="15">
        <v>2024</v>
      </c>
      <c r="H36" s="23">
        <v>7192982.7262192303</v>
      </c>
      <c r="I36" s="24">
        <v>17653438.1995399</v>
      </c>
      <c r="J36" s="24">
        <v>0</v>
      </c>
      <c r="K36" s="24">
        <v>2642417</v>
      </c>
      <c r="L36" s="24">
        <v>0</v>
      </c>
      <c r="M36" s="24">
        <v>667268</v>
      </c>
      <c r="N36" s="24">
        <v>3387115</v>
      </c>
      <c r="O36" s="24">
        <v>49338</v>
      </c>
      <c r="P36" s="24">
        <v>559522</v>
      </c>
      <c r="Q36" s="24">
        <v>153917</v>
      </c>
      <c r="R36" s="25">
        <f t="shared" si="0"/>
        <v>32305997.925759129</v>
      </c>
      <c r="S36" s="19">
        <v>1743522522.5599999</v>
      </c>
      <c r="T36" s="19">
        <v>414118444.56</v>
      </c>
      <c r="U36" s="19">
        <v>454942672.56</v>
      </c>
      <c r="V36" s="19">
        <v>2644114</v>
      </c>
      <c r="W36" s="19">
        <v>468426793</v>
      </c>
      <c r="X36" s="19">
        <v>-13484120.4399998</v>
      </c>
      <c r="Y36" s="20">
        <v>-2.9639163906352298E-2</v>
      </c>
      <c r="Z36" s="19">
        <v>-10840006.4399998</v>
      </c>
      <c r="AA36" s="20">
        <v>-2.3689509309243201E-2</v>
      </c>
    </row>
    <row r="37" spans="1:27" s="4" customFormat="1" x14ac:dyDescent="0.25">
      <c r="A37" s="4">
        <v>6920780</v>
      </c>
      <c r="B37" s="101" t="s">
        <v>205</v>
      </c>
      <c r="C37" s="101" t="s">
        <v>206</v>
      </c>
      <c r="D37" s="4" t="s">
        <v>106</v>
      </c>
      <c r="E37" s="4" t="b">
        <v>1</v>
      </c>
      <c r="F37" s="4">
        <v>5</v>
      </c>
      <c r="G37" s="15">
        <v>2024</v>
      </c>
      <c r="H37" s="23">
        <v>1252090.5339753099</v>
      </c>
      <c r="I37" s="24">
        <v>0</v>
      </c>
      <c r="J37" s="24">
        <v>0</v>
      </c>
      <c r="K37" s="24">
        <v>229455</v>
      </c>
      <c r="L37" s="24">
        <v>0</v>
      </c>
      <c r="M37" s="24">
        <v>0</v>
      </c>
      <c r="N37" s="24">
        <v>5682293</v>
      </c>
      <c r="O37" s="24">
        <v>78500</v>
      </c>
      <c r="P37" s="24">
        <v>0</v>
      </c>
      <c r="Q37" s="24">
        <v>38420</v>
      </c>
      <c r="R37" s="25">
        <f t="shared" si="0"/>
        <v>7280758.5339753097</v>
      </c>
      <c r="S37" s="19">
        <v>217165672</v>
      </c>
      <c r="T37" s="19">
        <v>121078340</v>
      </c>
      <c r="U37" s="19">
        <v>123497740</v>
      </c>
      <c r="V37" s="19">
        <v>5291925.49</v>
      </c>
      <c r="W37" s="19">
        <v>121803747</v>
      </c>
      <c r="X37" s="19">
        <v>1693993</v>
      </c>
      <c r="Y37" s="20">
        <v>1.3716793521889601E-2</v>
      </c>
      <c r="Z37" s="19">
        <v>6985918.4900000002</v>
      </c>
      <c r="AA37" s="20">
        <v>5.4242849870143002E-2</v>
      </c>
    </row>
    <row r="38" spans="1:27" s="4" customFormat="1" x14ac:dyDescent="0.25">
      <c r="A38" s="4">
        <v>6920015</v>
      </c>
      <c r="B38" s="101" t="s">
        <v>67</v>
      </c>
      <c r="C38" s="101" t="s">
        <v>68</v>
      </c>
      <c r="D38" s="4" t="s">
        <v>65</v>
      </c>
      <c r="E38" s="4" t="b">
        <v>1</v>
      </c>
      <c r="F38" s="4">
        <v>5</v>
      </c>
      <c r="G38" s="15">
        <v>2024</v>
      </c>
      <c r="H38" s="23">
        <v>1780238.03615629</v>
      </c>
      <c r="I38" s="24">
        <v>6627228.1437427402</v>
      </c>
      <c r="J38" s="24">
        <v>0</v>
      </c>
      <c r="K38" s="24">
        <v>220247.24</v>
      </c>
      <c r="L38" s="24">
        <v>0</v>
      </c>
      <c r="M38" s="24">
        <v>28783</v>
      </c>
      <c r="N38" s="24">
        <v>0</v>
      </c>
      <c r="O38" s="24">
        <v>197963.41</v>
      </c>
      <c r="P38" s="24">
        <v>172233.44</v>
      </c>
      <c r="Q38" s="24">
        <v>0</v>
      </c>
      <c r="R38" s="25">
        <f t="shared" si="0"/>
        <v>9026693.2698990293</v>
      </c>
      <c r="S38" s="19">
        <v>453749731</v>
      </c>
      <c r="T38" s="19">
        <v>236200759</v>
      </c>
      <c r="U38" s="19">
        <v>238622083</v>
      </c>
      <c r="V38" s="19">
        <v>12960811</v>
      </c>
      <c r="W38" s="19">
        <v>218259341</v>
      </c>
      <c r="X38" s="19">
        <v>20362742</v>
      </c>
      <c r="Y38" s="20">
        <v>8.5334692179348706E-2</v>
      </c>
      <c r="Z38" s="19">
        <v>33323553</v>
      </c>
      <c r="AA38" s="20">
        <v>0.13245555955803601</v>
      </c>
    </row>
    <row r="39" spans="1:27" s="4" customFormat="1" x14ac:dyDescent="0.25">
      <c r="A39" s="4">
        <v>6920110</v>
      </c>
      <c r="B39" s="101" t="s">
        <v>23</v>
      </c>
      <c r="C39" s="101" t="s">
        <v>24</v>
      </c>
      <c r="D39" s="4" t="s">
        <v>11</v>
      </c>
      <c r="E39" s="4" t="b">
        <v>0</v>
      </c>
      <c r="F39" s="4">
        <v>5</v>
      </c>
      <c r="G39" s="15">
        <v>2024</v>
      </c>
      <c r="H39" s="23">
        <v>4114157.9719531001</v>
      </c>
      <c r="I39" s="24">
        <v>29425528.4271947</v>
      </c>
      <c r="J39" s="24">
        <v>5047040.3208760899</v>
      </c>
      <c r="K39" s="24">
        <v>1280328</v>
      </c>
      <c r="L39" s="24">
        <v>0</v>
      </c>
      <c r="M39" s="24">
        <v>11795406</v>
      </c>
      <c r="N39" s="24">
        <v>36160913</v>
      </c>
      <c r="O39" s="24">
        <v>947944</v>
      </c>
      <c r="P39" s="24">
        <v>1539</v>
      </c>
      <c r="Q39" s="24">
        <v>0</v>
      </c>
      <c r="R39" s="25">
        <f t="shared" si="0"/>
        <v>88772856.7200239</v>
      </c>
      <c r="S39" s="19">
        <v>1235916178.97</v>
      </c>
      <c r="T39" s="19">
        <v>527649657.30000001</v>
      </c>
      <c r="U39" s="19">
        <v>603401321.29999995</v>
      </c>
      <c r="V39" s="19">
        <v>1398652.03</v>
      </c>
      <c r="W39" s="19">
        <v>630484820.32000005</v>
      </c>
      <c r="X39" s="19">
        <v>-27083499.0200001</v>
      </c>
      <c r="Y39" s="20">
        <v>-4.48847194461722E-2</v>
      </c>
      <c r="Z39" s="19">
        <v>-25684846.990000099</v>
      </c>
      <c r="AA39" s="20">
        <v>-4.2468333536095498E-2</v>
      </c>
    </row>
    <row r="40" spans="1:27" s="4" customFormat="1" x14ac:dyDescent="0.25">
      <c r="A40" s="4">
        <v>6920045</v>
      </c>
      <c r="B40" s="101" t="s">
        <v>26</v>
      </c>
      <c r="C40" s="101" t="s">
        <v>27</v>
      </c>
      <c r="D40" s="4" t="s">
        <v>11</v>
      </c>
      <c r="E40" s="4" t="b">
        <v>0</v>
      </c>
      <c r="F40" s="4">
        <v>5</v>
      </c>
      <c r="G40" s="15">
        <v>2024</v>
      </c>
      <c r="H40" s="23">
        <v>31418398</v>
      </c>
      <c r="I40" s="24">
        <v>24921397.535514001</v>
      </c>
      <c r="J40" s="24">
        <v>0</v>
      </c>
      <c r="K40" s="24">
        <v>2420008.8747845301</v>
      </c>
      <c r="L40" s="24">
        <v>3560349.53051701</v>
      </c>
      <c r="M40" s="24">
        <v>3760670.6642449498</v>
      </c>
      <c r="N40" s="24">
        <v>0</v>
      </c>
      <c r="O40" s="24">
        <v>3533421.3</v>
      </c>
      <c r="P40" s="24">
        <v>0</v>
      </c>
      <c r="Q40" s="24">
        <v>1432038.5707157201</v>
      </c>
      <c r="R40" s="25">
        <f t="shared" si="0"/>
        <v>71046284.47577621</v>
      </c>
      <c r="S40" s="19">
        <v>781862847</v>
      </c>
      <c r="T40" s="19">
        <v>749737536</v>
      </c>
      <c r="U40" s="19">
        <v>862300106</v>
      </c>
      <c r="V40" s="19">
        <v>38234973</v>
      </c>
      <c r="W40" s="19">
        <v>804741200</v>
      </c>
      <c r="X40" s="19">
        <v>57558906</v>
      </c>
      <c r="Y40" s="20">
        <v>6.6750433636152198E-2</v>
      </c>
      <c r="Z40" s="19">
        <v>95793879</v>
      </c>
      <c r="AA40" s="20">
        <v>0.10637440032472099</v>
      </c>
    </row>
    <row r="41" spans="1:27" s="4" customFormat="1" x14ac:dyDescent="0.25">
      <c r="A41" s="4">
        <v>6920434</v>
      </c>
      <c r="B41" s="101" t="s">
        <v>152</v>
      </c>
      <c r="C41" s="101" t="s">
        <v>30</v>
      </c>
      <c r="D41" s="4" t="s">
        <v>11</v>
      </c>
      <c r="E41" s="4" t="b">
        <v>0</v>
      </c>
      <c r="F41" s="4">
        <v>5</v>
      </c>
      <c r="G41" s="15">
        <v>2024</v>
      </c>
      <c r="H41" s="23">
        <v>15242119.999999899</v>
      </c>
      <c r="I41" s="24">
        <v>8093227.5497976597</v>
      </c>
      <c r="J41" s="24">
        <v>0</v>
      </c>
      <c r="K41" s="24">
        <v>803314.16521546803</v>
      </c>
      <c r="L41" s="24">
        <v>1181846.5794829801</v>
      </c>
      <c r="M41" s="24">
        <v>1248342.5357550399</v>
      </c>
      <c r="N41" s="24">
        <v>0</v>
      </c>
      <c r="O41" s="24">
        <v>1731651.7</v>
      </c>
      <c r="P41" s="24">
        <v>0</v>
      </c>
      <c r="Q41" s="24">
        <v>475360.59928427899</v>
      </c>
      <c r="R41" s="25">
        <f t="shared" si="0"/>
        <v>28775863.129535325</v>
      </c>
      <c r="S41" s="19">
        <v>266757577</v>
      </c>
      <c r="T41" s="19">
        <v>251521104</v>
      </c>
      <c r="U41" s="19">
        <v>267927035</v>
      </c>
      <c r="V41" s="19">
        <v>12813055</v>
      </c>
      <c r="W41" s="19">
        <v>253208482</v>
      </c>
      <c r="X41" s="19">
        <v>14718553</v>
      </c>
      <c r="Y41" s="20">
        <v>5.4934930325340303E-2</v>
      </c>
      <c r="Z41" s="19">
        <v>27531608</v>
      </c>
      <c r="AA41" s="20">
        <v>9.8067960297369694E-2</v>
      </c>
    </row>
    <row r="42" spans="1:27" s="4" customFormat="1" x14ac:dyDescent="0.25">
      <c r="A42" s="4">
        <v>6920741</v>
      </c>
      <c r="B42" s="101" t="s">
        <v>38</v>
      </c>
      <c r="C42" s="101" t="s">
        <v>39</v>
      </c>
      <c r="D42" s="4" t="s">
        <v>11</v>
      </c>
      <c r="E42" s="4" t="b">
        <v>0</v>
      </c>
      <c r="F42" s="4">
        <v>5</v>
      </c>
      <c r="G42" s="15">
        <v>2024</v>
      </c>
      <c r="H42" s="23">
        <v>6477584.5999999903</v>
      </c>
      <c r="I42" s="24">
        <v>3035236.1461650799</v>
      </c>
      <c r="J42" s="24">
        <v>653502.59985901404</v>
      </c>
      <c r="K42" s="24">
        <v>63362.11</v>
      </c>
      <c r="L42" s="24">
        <v>0</v>
      </c>
      <c r="M42" s="24">
        <v>2704735.63</v>
      </c>
      <c r="N42" s="24">
        <v>19158627.890000001</v>
      </c>
      <c r="O42" s="24">
        <v>338283.08</v>
      </c>
      <c r="P42" s="24">
        <v>0</v>
      </c>
      <c r="Q42" s="24">
        <v>7885285.3700000001</v>
      </c>
      <c r="R42" s="25">
        <f t="shared" si="0"/>
        <v>40316617.426024079</v>
      </c>
      <c r="S42" s="19">
        <v>1204373880</v>
      </c>
      <c r="T42" s="19">
        <v>247882788</v>
      </c>
      <c r="U42" s="19">
        <v>264211630</v>
      </c>
      <c r="V42" s="19">
        <v>-31159</v>
      </c>
      <c r="W42" s="19">
        <v>255915081</v>
      </c>
      <c r="X42" s="19">
        <v>8296548.9999998799</v>
      </c>
      <c r="Y42" s="20">
        <v>3.1401149903961E-2</v>
      </c>
      <c r="Z42" s="19">
        <v>8265389.9999998799</v>
      </c>
      <c r="AA42" s="20">
        <v>3.12869076533666E-2</v>
      </c>
    </row>
    <row r="43" spans="1:27" s="4" customFormat="1" x14ac:dyDescent="0.25">
      <c r="A43" s="4">
        <v>6920190</v>
      </c>
      <c r="B43" s="101" t="s">
        <v>80</v>
      </c>
      <c r="C43" s="101" t="s">
        <v>81</v>
      </c>
      <c r="D43" s="4" t="s">
        <v>65</v>
      </c>
      <c r="E43" s="4" t="b">
        <v>1</v>
      </c>
      <c r="F43" s="4">
        <v>5</v>
      </c>
      <c r="G43" s="15">
        <v>2024</v>
      </c>
      <c r="H43" s="23">
        <v>3651849.1864008098</v>
      </c>
      <c r="I43" s="24">
        <v>244807.268246511</v>
      </c>
      <c r="J43" s="24">
        <v>193440.00896880499</v>
      </c>
      <c r="K43" s="24">
        <v>432100.866647535</v>
      </c>
      <c r="L43" s="24">
        <v>3143.7134581069899</v>
      </c>
      <c r="M43" s="24">
        <v>994871.26011926401</v>
      </c>
      <c r="N43" s="24">
        <v>503550.20229853399</v>
      </c>
      <c r="O43" s="24">
        <v>593555.523683568</v>
      </c>
      <c r="P43" s="24">
        <v>0</v>
      </c>
      <c r="Q43" s="24">
        <v>64053.5846836766</v>
      </c>
      <c r="R43" s="25">
        <f t="shared" si="0"/>
        <v>6681371.61450681</v>
      </c>
      <c r="S43" s="19">
        <v>258427750.53</v>
      </c>
      <c r="T43" s="19">
        <v>135658240.61000001</v>
      </c>
      <c r="U43" s="19">
        <v>138072430.97999999</v>
      </c>
      <c r="V43" s="19">
        <v>210582.59</v>
      </c>
      <c r="W43" s="19">
        <v>123317367</v>
      </c>
      <c r="X43" s="19">
        <v>14755063.98</v>
      </c>
      <c r="Y43" s="20">
        <v>0.10686466425826401</v>
      </c>
      <c r="Z43" s="19">
        <v>14965646.57</v>
      </c>
      <c r="AA43" s="20">
        <v>0.10822476444241119</v>
      </c>
    </row>
    <row r="44" spans="1:27" s="4" customFormat="1" x14ac:dyDescent="0.25">
      <c r="A44" s="4">
        <v>6920290</v>
      </c>
      <c r="B44" s="101" t="s">
        <v>46</v>
      </c>
      <c r="C44" s="101" t="s">
        <v>47</v>
      </c>
      <c r="D44" s="4" t="s">
        <v>11</v>
      </c>
      <c r="E44" s="4" t="b">
        <v>0</v>
      </c>
      <c r="F44" s="4">
        <v>5</v>
      </c>
      <c r="G44" s="15">
        <v>2024</v>
      </c>
      <c r="H44" s="23">
        <v>6620305.2909101304</v>
      </c>
      <c r="I44" s="24">
        <v>25497313.512804899</v>
      </c>
      <c r="J44" s="24">
        <v>4731036.5893279295</v>
      </c>
      <c r="K44" s="24">
        <v>215535.405511374</v>
      </c>
      <c r="L44" s="24">
        <v>-63413.989708618399</v>
      </c>
      <c r="M44" s="24">
        <v>225964</v>
      </c>
      <c r="N44" s="24">
        <v>604458.55947241897</v>
      </c>
      <c r="O44" s="24">
        <v>688822.990909999</v>
      </c>
      <c r="P44" s="24">
        <v>0</v>
      </c>
      <c r="Q44" s="24">
        <v>0</v>
      </c>
      <c r="R44" s="25">
        <f t="shared" si="0"/>
        <v>38520022.359228134</v>
      </c>
      <c r="S44" s="19">
        <v>874291699.99000001</v>
      </c>
      <c r="T44" s="19">
        <v>283478329.31</v>
      </c>
      <c r="U44" s="19">
        <v>287707436</v>
      </c>
      <c r="V44" s="19">
        <v>1206913.74</v>
      </c>
      <c r="W44" s="19">
        <v>322816695</v>
      </c>
      <c r="X44" s="19">
        <v>-35109259.000000201</v>
      </c>
      <c r="Y44" s="20">
        <v>-0.122031114274016</v>
      </c>
      <c r="Z44" s="19">
        <v>-33902345.260000199</v>
      </c>
      <c r="AA44" s="20">
        <v>-0.11734393009730953</v>
      </c>
    </row>
    <row r="45" spans="1:27" s="4" customFormat="1" x14ac:dyDescent="0.25">
      <c r="A45" s="4">
        <v>6920296</v>
      </c>
      <c r="B45" s="101" t="s">
        <v>48</v>
      </c>
      <c r="C45" s="101" t="s">
        <v>49</v>
      </c>
      <c r="D45" s="4" t="s">
        <v>11</v>
      </c>
      <c r="E45" s="4" t="b">
        <v>0</v>
      </c>
      <c r="F45" s="4">
        <v>5</v>
      </c>
      <c r="G45" s="15">
        <v>2024</v>
      </c>
      <c r="H45" s="23">
        <v>4815055.9074603999</v>
      </c>
      <c r="I45" s="24">
        <v>12014100.834177099</v>
      </c>
      <c r="J45" s="24">
        <v>61522.117211544399</v>
      </c>
      <c r="K45" s="24">
        <v>475804.10900863103</v>
      </c>
      <c r="L45" s="24">
        <v>5671.0595003240396</v>
      </c>
      <c r="M45" s="24">
        <v>5007531.3171139499</v>
      </c>
      <c r="N45" s="24">
        <v>3865834.34454834</v>
      </c>
      <c r="O45" s="24">
        <v>365846.08246480202</v>
      </c>
      <c r="P45" s="24">
        <v>0</v>
      </c>
      <c r="Q45" s="24">
        <v>115548.60033869201</v>
      </c>
      <c r="R45" s="25">
        <f t="shared" si="0"/>
        <v>26726914.371823788</v>
      </c>
      <c r="S45" s="19">
        <v>381016040.56999999</v>
      </c>
      <c r="T45" s="19">
        <v>160613167.63</v>
      </c>
      <c r="U45" s="19">
        <v>162300887.43000001</v>
      </c>
      <c r="V45" s="19">
        <v>522450.51</v>
      </c>
      <c r="W45" s="19">
        <v>172402871</v>
      </c>
      <c r="X45" s="19">
        <v>-10101983.57</v>
      </c>
      <c r="Y45" s="20">
        <v>-6.2242318757233898E-2</v>
      </c>
      <c r="Z45" s="19">
        <v>-9579533.0599999893</v>
      </c>
      <c r="AA45" s="20">
        <v>-5.8833906620499477E-2</v>
      </c>
    </row>
    <row r="46" spans="1:27" s="4" customFormat="1" x14ac:dyDescent="0.25">
      <c r="A46" s="100">
        <v>6920315</v>
      </c>
      <c r="B46" s="102" t="s">
        <v>83</v>
      </c>
      <c r="C46" s="102" t="s">
        <v>84</v>
      </c>
      <c r="D46" s="100" t="s">
        <v>65</v>
      </c>
      <c r="E46" s="4" t="b">
        <v>0</v>
      </c>
      <c r="F46" s="4">
        <v>5</v>
      </c>
      <c r="G46" s="15">
        <v>2024</v>
      </c>
      <c r="H46" s="23">
        <v>5262254.5555503601</v>
      </c>
      <c r="I46" s="24">
        <v>-201072.45685702801</v>
      </c>
      <c r="J46" s="24">
        <v>384457.95937466901</v>
      </c>
      <c r="K46" s="24">
        <v>465882.20711403998</v>
      </c>
      <c r="L46" s="24">
        <v>5721.0445683753196</v>
      </c>
      <c r="M46" s="24">
        <v>577.36155227583299</v>
      </c>
      <c r="N46" s="24">
        <v>600028.73227055604</v>
      </c>
      <c r="O46" s="24">
        <v>326445.65539789898</v>
      </c>
      <c r="P46" s="24">
        <v>11580</v>
      </c>
      <c r="Q46" s="24">
        <v>116567.05282553899</v>
      </c>
      <c r="R46" s="25">
        <f t="shared" si="0"/>
        <v>6972442.1117966874</v>
      </c>
      <c r="S46" s="19">
        <v>378786043.77999997</v>
      </c>
      <c r="T46" s="19">
        <v>182224089.74000001</v>
      </c>
      <c r="U46" s="19">
        <v>183276855.25999999</v>
      </c>
      <c r="V46" s="19">
        <v>136666.60999999999</v>
      </c>
      <c r="W46" s="19">
        <v>150755231</v>
      </c>
      <c r="X46" s="19">
        <v>32521624.260000002</v>
      </c>
      <c r="Y46" s="20">
        <v>0.177445341987477</v>
      </c>
      <c r="Z46" s="19">
        <v>32658290.870000001</v>
      </c>
      <c r="AA46" s="20">
        <v>0.17805825076052775</v>
      </c>
    </row>
    <row r="47" spans="1:27" s="4" customFormat="1" x14ac:dyDescent="0.25">
      <c r="A47" s="100">
        <v>6920520</v>
      </c>
      <c r="B47" s="102" t="s">
        <v>50</v>
      </c>
      <c r="C47" s="102" t="s">
        <v>51</v>
      </c>
      <c r="D47" s="100" t="s">
        <v>11</v>
      </c>
      <c r="E47" s="4" t="b">
        <v>0</v>
      </c>
      <c r="F47" s="4">
        <v>5</v>
      </c>
      <c r="G47" s="15">
        <v>2024</v>
      </c>
      <c r="H47" s="23">
        <v>18097653.337371901</v>
      </c>
      <c r="I47" s="24">
        <v>53633697.031374298</v>
      </c>
      <c r="J47" s="24">
        <v>623923.529087328</v>
      </c>
      <c r="K47" s="24">
        <v>3647326.9643540601</v>
      </c>
      <c r="L47" s="24">
        <v>18865254.173453599</v>
      </c>
      <c r="M47" s="24">
        <v>9251155.2719943505</v>
      </c>
      <c r="N47" s="24">
        <v>6748957.9606540296</v>
      </c>
      <c r="O47" s="24">
        <v>2414030.7589291702</v>
      </c>
      <c r="P47" s="24">
        <v>0</v>
      </c>
      <c r="Q47" s="24">
        <v>854883.05429717503</v>
      </c>
      <c r="R47" s="25">
        <f t="shared" si="0"/>
        <v>114136882.08151591</v>
      </c>
      <c r="S47" s="19">
        <v>2444455892</v>
      </c>
      <c r="T47" s="19">
        <v>1001817700.7</v>
      </c>
      <c r="U47" s="19">
        <v>1144637104.45</v>
      </c>
      <c r="V47" s="19">
        <v>16224007.23</v>
      </c>
      <c r="W47" s="19">
        <v>1230855806</v>
      </c>
      <c r="X47" s="19">
        <v>-86218701.549999699</v>
      </c>
      <c r="Y47" s="20">
        <v>-7.5324049181009101E-2</v>
      </c>
      <c r="Z47" s="19">
        <v>-69994694.319999695</v>
      </c>
      <c r="AA47" s="20">
        <v>-6.0295494108423754E-2</v>
      </c>
    </row>
    <row r="48" spans="1:27" s="4" customFormat="1" x14ac:dyDescent="0.25">
      <c r="A48" s="100">
        <v>6920725</v>
      </c>
      <c r="B48" s="102" t="s">
        <v>86</v>
      </c>
      <c r="C48" s="102" t="s">
        <v>87</v>
      </c>
      <c r="D48" s="100" t="s">
        <v>65</v>
      </c>
      <c r="E48" s="4" t="b">
        <v>1</v>
      </c>
      <c r="F48" s="4">
        <v>5</v>
      </c>
      <c r="G48" s="15">
        <v>2024</v>
      </c>
      <c r="H48" s="23">
        <v>3073280.4144467302</v>
      </c>
      <c r="I48" s="24">
        <v>475679.02793915197</v>
      </c>
      <c r="J48" s="24">
        <v>1049685.64930047</v>
      </c>
      <c r="K48" s="24">
        <v>559524.65522262303</v>
      </c>
      <c r="L48" s="24">
        <v>2276.95912520519</v>
      </c>
      <c r="M48" s="24">
        <v>5884.7882212391796</v>
      </c>
      <c r="N48" s="24">
        <v>959297.24515767302</v>
      </c>
      <c r="O48" s="24">
        <v>268994.55551254301</v>
      </c>
      <c r="P48" s="24">
        <v>0</v>
      </c>
      <c r="Q48" s="24">
        <v>50592.3485322876</v>
      </c>
      <c r="R48" s="25">
        <f t="shared" si="0"/>
        <v>6445215.6434579222</v>
      </c>
      <c r="S48" s="19">
        <v>196788700.16</v>
      </c>
      <c r="T48" s="19">
        <v>99540507.530000001</v>
      </c>
      <c r="U48" s="19">
        <v>100513682.19</v>
      </c>
      <c r="V48" s="19">
        <v>143031.4</v>
      </c>
      <c r="W48" s="19">
        <v>102631906</v>
      </c>
      <c r="X48" s="19">
        <v>-2118223.8100000201</v>
      </c>
      <c r="Y48" s="20">
        <v>-2.1073984793393199E-2</v>
      </c>
      <c r="Z48" s="19">
        <v>-1975192.4100000199</v>
      </c>
      <c r="AA48" s="20">
        <v>-1.9623056819095774E-2</v>
      </c>
    </row>
    <row r="49" spans="1:30" s="4" customFormat="1" x14ac:dyDescent="0.25">
      <c r="A49" s="100">
        <v>6920540</v>
      </c>
      <c r="B49" s="102" t="s">
        <v>161</v>
      </c>
      <c r="C49" s="102" t="s">
        <v>162</v>
      </c>
      <c r="D49" s="100" t="s">
        <v>11</v>
      </c>
      <c r="E49" s="4" t="b">
        <v>0</v>
      </c>
      <c r="F49" s="4">
        <v>5</v>
      </c>
      <c r="G49" s="15">
        <v>2024</v>
      </c>
      <c r="H49" s="23">
        <v>23545430.315480299</v>
      </c>
      <c r="I49" s="24">
        <v>68301208.094729096</v>
      </c>
      <c r="J49" s="24">
        <v>1803647.2054004101</v>
      </c>
      <c r="K49" s="24">
        <v>3781031.78358192</v>
      </c>
      <c r="L49" s="24">
        <v>1151236.1571275</v>
      </c>
      <c r="M49" s="24">
        <v>6674933.5431269202</v>
      </c>
      <c r="N49" s="24">
        <v>2462386.5705188299</v>
      </c>
      <c r="O49" s="24">
        <v>2600166.8901290498</v>
      </c>
      <c r="P49" s="24">
        <v>0</v>
      </c>
      <c r="Q49" s="24">
        <v>821019.248033843</v>
      </c>
      <c r="R49" s="25">
        <f t="shared" si="0"/>
        <v>111141059.80812785</v>
      </c>
      <c r="S49" s="19">
        <v>2587493202.3800001</v>
      </c>
      <c r="T49" s="19">
        <v>1160122478.46</v>
      </c>
      <c r="U49" s="19">
        <v>1200196415.3499999</v>
      </c>
      <c r="V49" s="19">
        <v>13365995.119999999</v>
      </c>
      <c r="W49" s="19">
        <v>1198525834</v>
      </c>
      <c r="X49" s="19">
        <v>1670581.3499999</v>
      </c>
      <c r="Y49" s="20">
        <v>1.3919232957488299E-3</v>
      </c>
      <c r="Z49" s="19">
        <v>15036576.4699999</v>
      </c>
      <c r="AA49" s="20">
        <v>1.2390443491222173E-2</v>
      </c>
    </row>
    <row r="50" spans="1:30" s="4" customFormat="1" x14ac:dyDescent="0.25">
      <c r="A50" s="4">
        <v>6920350</v>
      </c>
      <c r="B50" s="102" t="s">
        <v>163</v>
      </c>
      <c r="C50" s="102" t="s">
        <v>52</v>
      </c>
      <c r="D50" s="100" t="s">
        <v>11</v>
      </c>
      <c r="E50" s="100" t="b">
        <v>0</v>
      </c>
      <c r="F50" s="4">
        <v>5</v>
      </c>
      <c r="G50" s="15">
        <v>2024</v>
      </c>
      <c r="H50" s="23">
        <v>5636798.0238332599</v>
      </c>
      <c r="I50" s="24">
        <v>13568055.542724499</v>
      </c>
      <c r="J50" s="24">
        <v>627161.86155647901</v>
      </c>
      <c r="K50" s="24">
        <v>540814.00855980604</v>
      </c>
      <c r="L50" s="24">
        <v>7475.8824754402203</v>
      </c>
      <c r="M50" s="24">
        <v>754.45787199619895</v>
      </c>
      <c r="N50" s="24">
        <v>436630.38507959701</v>
      </c>
      <c r="O50" s="24">
        <v>407126.54297295201</v>
      </c>
      <c r="P50" s="24">
        <v>0</v>
      </c>
      <c r="Q50" s="24">
        <v>152322.11128878401</v>
      </c>
      <c r="R50" s="25">
        <f t="shared" si="0"/>
        <v>21377138.816362806</v>
      </c>
      <c r="S50" s="19">
        <v>498231564.13999999</v>
      </c>
      <c r="T50" s="19">
        <v>215707772.56</v>
      </c>
      <c r="U50" s="19">
        <v>228883407.02000001</v>
      </c>
      <c r="V50" s="19">
        <v>454681.64</v>
      </c>
      <c r="W50" s="19">
        <v>229993765</v>
      </c>
      <c r="X50" s="19">
        <v>-1110357.98000005</v>
      </c>
      <c r="Y50" s="20">
        <v>-4.8511947390883804E-3</v>
      </c>
      <c r="Z50" s="19">
        <v>-655676.34000004898</v>
      </c>
      <c r="AA50" s="20">
        <v>-2.8589945256416046E-3</v>
      </c>
    </row>
    <row r="51" spans="1:30" s="4" customFormat="1" x14ac:dyDescent="0.25">
      <c r="A51" s="4">
        <v>6920010</v>
      </c>
      <c r="B51" s="102" t="s">
        <v>56</v>
      </c>
      <c r="C51" s="102" t="s">
        <v>57</v>
      </c>
      <c r="D51" s="100" t="s">
        <v>11</v>
      </c>
      <c r="E51" s="4" t="b">
        <v>0</v>
      </c>
      <c r="F51" s="4">
        <v>5</v>
      </c>
      <c r="G51" s="15">
        <v>2024</v>
      </c>
      <c r="H51" s="23">
        <v>1975962.47353492</v>
      </c>
      <c r="I51" s="24">
        <v>16843331.892930001</v>
      </c>
      <c r="J51" s="24">
        <v>2868877.8678554101</v>
      </c>
      <c r="K51" s="24">
        <v>1473176</v>
      </c>
      <c r="L51" s="24">
        <v>0</v>
      </c>
      <c r="M51" s="24">
        <v>1862814</v>
      </c>
      <c r="N51" s="24">
        <v>12593207</v>
      </c>
      <c r="O51" s="24">
        <v>635491</v>
      </c>
      <c r="P51" s="24">
        <v>1072125</v>
      </c>
      <c r="Q51" s="24">
        <v>0</v>
      </c>
      <c r="R51" s="25">
        <f t="shared" si="0"/>
        <v>39324985.234320328</v>
      </c>
      <c r="S51" s="19">
        <v>566341501.77999997</v>
      </c>
      <c r="T51" s="19">
        <v>232926762.13</v>
      </c>
      <c r="U51" s="19">
        <v>257478208.13</v>
      </c>
      <c r="V51" s="19">
        <v>1342254.87</v>
      </c>
      <c r="W51" s="19">
        <v>264588964.21000001</v>
      </c>
      <c r="X51" s="19">
        <v>-7110756.0799998902</v>
      </c>
      <c r="Y51" s="20">
        <v>-2.7616923900642101E-2</v>
      </c>
      <c r="Z51" s="19">
        <v>-5768501.2099998901</v>
      </c>
      <c r="AA51" s="20">
        <v>-2.22876550916296E-2</v>
      </c>
    </row>
    <row r="52" spans="1:30" s="4" customFormat="1" x14ac:dyDescent="0.25">
      <c r="A52" s="4">
        <v>6920241</v>
      </c>
      <c r="B52" s="102" t="s">
        <v>88</v>
      </c>
      <c r="C52" s="102" t="s">
        <v>89</v>
      </c>
      <c r="D52" s="100" t="s">
        <v>65</v>
      </c>
      <c r="E52" s="4" t="b">
        <v>1</v>
      </c>
      <c r="F52" s="4">
        <v>5</v>
      </c>
      <c r="G52" s="15">
        <v>2024</v>
      </c>
      <c r="H52" s="23">
        <v>1843105.83310226</v>
      </c>
      <c r="I52" s="24">
        <v>0</v>
      </c>
      <c r="J52" s="24">
        <v>712326.04255848005</v>
      </c>
      <c r="K52" s="24">
        <v>67082</v>
      </c>
      <c r="L52" s="24">
        <v>0</v>
      </c>
      <c r="M52" s="24">
        <v>1444240</v>
      </c>
      <c r="N52" s="24">
        <v>8704251</v>
      </c>
      <c r="O52" s="24">
        <v>441130</v>
      </c>
      <c r="P52" s="24">
        <v>861633</v>
      </c>
      <c r="Q52" s="24">
        <v>0</v>
      </c>
      <c r="R52" s="25">
        <f t="shared" si="0"/>
        <v>14073767.87566074</v>
      </c>
      <c r="S52" s="19">
        <v>373033286.75999999</v>
      </c>
      <c r="T52" s="19">
        <v>178873310.06</v>
      </c>
      <c r="U52" s="19">
        <v>193878597.06</v>
      </c>
      <c r="V52" s="19">
        <v>2116693.4300000002</v>
      </c>
      <c r="W52" s="19">
        <v>171203561.80000001</v>
      </c>
      <c r="X52" s="19">
        <v>22675035.260000002</v>
      </c>
      <c r="Y52" s="20">
        <v>0.116954814011692</v>
      </c>
      <c r="Z52" s="19">
        <v>24791728.690000001</v>
      </c>
      <c r="AA52" s="20">
        <v>0.126491451034457</v>
      </c>
    </row>
    <row r="53" spans="1:30" s="4" customFormat="1" x14ac:dyDescent="0.25">
      <c r="A53" s="4">
        <v>6920243</v>
      </c>
      <c r="B53" s="102" t="s">
        <v>90</v>
      </c>
      <c r="C53" s="102" t="s">
        <v>91</v>
      </c>
      <c r="D53" s="100" t="s">
        <v>65</v>
      </c>
      <c r="E53" s="4" t="b">
        <v>1</v>
      </c>
      <c r="F53" s="4">
        <v>5</v>
      </c>
      <c r="G53" s="15">
        <v>2024</v>
      </c>
      <c r="H53" s="23">
        <v>1627577.4751152101</v>
      </c>
      <c r="I53" s="24">
        <v>0</v>
      </c>
      <c r="J53" s="24">
        <v>372306.63933196099</v>
      </c>
      <c r="K53" s="24">
        <v>14330</v>
      </c>
      <c r="L53" s="24">
        <v>0</v>
      </c>
      <c r="M53" s="24">
        <v>445136</v>
      </c>
      <c r="N53" s="24">
        <v>5616575</v>
      </c>
      <c r="O53" s="24">
        <v>64205</v>
      </c>
      <c r="P53" s="24">
        <v>917813</v>
      </c>
      <c r="Q53" s="24">
        <v>0</v>
      </c>
      <c r="R53" s="25">
        <f t="shared" si="0"/>
        <v>9057943.1144471709</v>
      </c>
      <c r="S53" s="19">
        <v>179129135.18000001</v>
      </c>
      <c r="T53" s="19">
        <v>92055644.849999994</v>
      </c>
      <c r="U53" s="19">
        <v>97764876.849999994</v>
      </c>
      <c r="V53" s="19">
        <v>207822.6</v>
      </c>
      <c r="W53" s="19">
        <v>95935697.689999998</v>
      </c>
      <c r="X53" s="19">
        <v>1829179.1599999799</v>
      </c>
      <c r="Y53" s="20">
        <v>1.8709982755938801E-2</v>
      </c>
      <c r="Z53" s="19">
        <v>2037001.75999998</v>
      </c>
      <c r="AA53" s="20">
        <v>2.0791524286207501E-2</v>
      </c>
    </row>
    <row r="54" spans="1:30" s="4" customFormat="1" x14ac:dyDescent="0.25">
      <c r="A54" s="4">
        <v>6920325</v>
      </c>
      <c r="B54" s="101" t="s">
        <v>93</v>
      </c>
      <c r="C54" s="101" t="s">
        <v>94</v>
      </c>
      <c r="D54" s="4" t="s">
        <v>65</v>
      </c>
      <c r="E54" s="4" t="b">
        <v>1</v>
      </c>
      <c r="F54" s="4">
        <v>5</v>
      </c>
      <c r="G54" s="15">
        <v>2024</v>
      </c>
      <c r="H54" s="23">
        <v>1922948.0075556999</v>
      </c>
      <c r="I54" s="24">
        <v>0</v>
      </c>
      <c r="J54" s="24">
        <v>207487.401639488</v>
      </c>
      <c r="K54" s="24">
        <v>306143</v>
      </c>
      <c r="L54" s="24">
        <v>0</v>
      </c>
      <c r="M54" s="24">
        <v>1115726</v>
      </c>
      <c r="N54" s="24">
        <v>4398791</v>
      </c>
      <c r="O54" s="24">
        <v>67071</v>
      </c>
      <c r="P54" s="24">
        <v>274769</v>
      </c>
      <c r="Q54" s="24">
        <v>0</v>
      </c>
      <c r="R54" s="25">
        <f t="shared" si="0"/>
        <v>8292935.4091951884</v>
      </c>
      <c r="S54" s="19">
        <v>306309423.91000003</v>
      </c>
      <c r="T54" s="19">
        <v>142557883.28999999</v>
      </c>
      <c r="U54" s="19">
        <v>152254065.88999999</v>
      </c>
      <c r="V54" s="19">
        <v>247967.66</v>
      </c>
      <c r="W54" s="19">
        <v>137405312.40000001</v>
      </c>
      <c r="X54" s="19">
        <v>14848753.49</v>
      </c>
      <c r="Y54" s="20">
        <v>9.7526154084632999E-2</v>
      </c>
      <c r="Z54" s="19">
        <v>15096721.15</v>
      </c>
      <c r="AA54" s="20">
        <v>9.8993572731935597E-2</v>
      </c>
    </row>
    <row r="55" spans="1:30" s="4" customFormat="1" x14ac:dyDescent="0.25">
      <c r="A55" s="4">
        <v>6920743</v>
      </c>
      <c r="B55" s="101" t="s">
        <v>95</v>
      </c>
      <c r="C55" s="101" t="s">
        <v>96</v>
      </c>
      <c r="D55" s="4" t="s">
        <v>65</v>
      </c>
      <c r="E55" s="4" t="b">
        <v>0</v>
      </c>
      <c r="F55" s="4">
        <v>5</v>
      </c>
      <c r="G55" s="15">
        <v>2024</v>
      </c>
      <c r="H55" s="23">
        <v>955856.53190348903</v>
      </c>
      <c r="I55" s="24">
        <v>298742.17812260601</v>
      </c>
      <c r="J55" s="24">
        <v>755026.36367628002</v>
      </c>
      <c r="K55" s="24">
        <v>14312.63</v>
      </c>
      <c r="L55" s="24">
        <v>0</v>
      </c>
      <c r="M55" s="24">
        <v>0</v>
      </c>
      <c r="N55" s="24">
        <v>1104707</v>
      </c>
      <c r="O55" s="24">
        <v>22478</v>
      </c>
      <c r="P55" s="24">
        <v>0</v>
      </c>
      <c r="Q55" s="24">
        <v>390089</v>
      </c>
      <c r="R55" s="25">
        <f t="shared" si="0"/>
        <v>3541211.7037023753</v>
      </c>
      <c r="S55" s="19">
        <v>294793501</v>
      </c>
      <c r="T55" s="19">
        <v>124739288</v>
      </c>
      <c r="U55" s="19">
        <v>135407842</v>
      </c>
      <c r="V55" s="19">
        <v>1192469</v>
      </c>
      <c r="W55" s="19">
        <v>122168173</v>
      </c>
      <c r="X55" s="19">
        <v>13239669</v>
      </c>
      <c r="Y55" s="28">
        <v>9.7776235145967394E-2</v>
      </c>
      <c r="Z55" s="19">
        <v>12529275</v>
      </c>
      <c r="AA55" s="20">
        <v>9.1722155742383335E-2</v>
      </c>
    </row>
    <row r="56" spans="1:30" s="4" customFormat="1" x14ac:dyDescent="0.25">
      <c r="A56" s="4">
        <v>6920560</v>
      </c>
      <c r="B56" s="101" t="s">
        <v>209</v>
      </c>
      <c r="C56" s="101" t="s">
        <v>211</v>
      </c>
      <c r="D56" s="4" t="s">
        <v>11</v>
      </c>
      <c r="E56" s="4" t="b">
        <v>0</v>
      </c>
      <c r="F56" s="4">
        <v>5</v>
      </c>
      <c r="G56" s="15">
        <v>2024</v>
      </c>
      <c r="H56" s="23">
        <v>4056886.97021042</v>
      </c>
      <c r="I56" s="24">
        <v>2939176.05380587</v>
      </c>
      <c r="J56" s="24">
        <v>0</v>
      </c>
      <c r="K56" s="24">
        <v>540026</v>
      </c>
      <c r="L56" s="24">
        <v>1104350</v>
      </c>
      <c r="M56" s="24">
        <v>3049216</v>
      </c>
      <c r="N56" s="24">
        <v>0</v>
      </c>
      <c r="O56" s="24">
        <v>2619</v>
      </c>
      <c r="P56" s="24">
        <v>0</v>
      </c>
      <c r="Q56" s="24">
        <v>19671</v>
      </c>
      <c r="R56" s="25">
        <f t="shared" si="0"/>
        <v>11711945.024016291</v>
      </c>
      <c r="S56" s="19">
        <v>84033280</v>
      </c>
      <c r="T56" s="19">
        <v>27565000</v>
      </c>
      <c r="U56" s="19">
        <v>38172000</v>
      </c>
      <c r="V56" s="19">
        <v>16020000</v>
      </c>
      <c r="W56" s="19">
        <v>55701000</v>
      </c>
      <c r="X56" s="19">
        <v>-17529000</v>
      </c>
      <c r="Y56" s="20">
        <v>-0.45921093995598899</v>
      </c>
      <c r="Z56" s="19">
        <v>-1509000</v>
      </c>
      <c r="AA56" s="20">
        <v>-2.78454384410983E-2</v>
      </c>
    </row>
    <row r="57" spans="1:30" s="4" customFormat="1" x14ac:dyDescent="0.25">
      <c r="A57" s="4">
        <v>6920070</v>
      </c>
      <c r="B57" s="102" t="s">
        <v>166</v>
      </c>
      <c r="C57" s="102" t="s">
        <v>175</v>
      </c>
      <c r="D57" s="4" t="s">
        <v>11</v>
      </c>
      <c r="E57" s="4" t="b">
        <v>0</v>
      </c>
      <c r="F57" s="4">
        <v>5</v>
      </c>
      <c r="G57" s="15">
        <v>2024</v>
      </c>
      <c r="H57" s="23">
        <v>11021711.8039249</v>
      </c>
      <c r="I57" s="24">
        <v>87849944.748399898</v>
      </c>
      <c r="J57" s="24">
        <v>19886115.564225201</v>
      </c>
      <c r="K57" s="24">
        <v>148895</v>
      </c>
      <c r="L57" s="24">
        <v>13060</v>
      </c>
      <c r="M57" s="24">
        <v>885888</v>
      </c>
      <c r="N57" s="24">
        <v>0</v>
      </c>
      <c r="O57" s="24">
        <v>2571599</v>
      </c>
      <c r="P57" s="24">
        <v>86686</v>
      </c>
      <c r="Q57" s="24">
        <v>215306</v>
      </c>
      <c r="R57" s="25">
        <f t="shared" si="0"/>
        <v>122679206.11655</v>
      </c>
      <c r="S57" s="19">
        <v>2506472419</v>
      </c>
      <c r="T57" s="19">
        <v>922431653</v>
      </c>
      <c r="U57" s="19">
        <v>1041154631</v>
      </c>
      <c r="V57" s="19">
        <v>52106399</v>
      </c>
      <c r="W57" s="19">
        <v>1046327110</v>
      </c>
      <c r="X57" s="19">
        <v>-5172479</v>
      </c>
      <c r="Y57" s="20">
        <v>-4.9680218922255404E-3</v>
      </c>
      <c r="Z57" s="19">
        <v>46933920</v>
      </c>
      <c r="AA57" s="20">
        <v>4.2930204875225503E-2</v>
      </c>
    </row>
    <row r="58" spans="1:30" s="4" customFormat="1" x14ac:dyDescent="0.25">
      <c r="A58" s="100">
        <v>6920242</v>
      </c>
      <c r="B58" s="102" t="s">
        <v>167</v>
      </c>
      <c r="C58" s="102" t="s">
        <v>168</v>
      </c>
      <c r="D58" s="100" t="s">
        <v>65</v>
      </c>
      <c r="E58" s="4" t="b">
        <v>1</v>
      </c>
      <c r="F58" s="4">
        <v>5</v>
      </c>
      <c r="G58" s="15">
        <v>2024</v>
      </c>
      <c r="H58" s="23">
        <v>1029113.06005199</v>
      </c>
      <c r="I58" s="24">
        <v>2224394.7144619902</v>
      </c>
      <c r="J58" s="24">
        <v>935279.20688699896</v>
      </c>
      <c r="K58" s="24">
        <v>79027</v>
      </c>
      <c r="L58" s="24">
        <v>1118</v>
      </c>
      <c r="M58" s="24">
        <v>78859</v>
      </c>
      <c r="N58" s="24">
        <v>0</v>
      </c>
      <c r="O58" s="24">
        <v>439613</v>
      </c>
      <c r="P58" s="24">
        <v>124040</v>
      </c>
      <c r="Q58" s="24">
        <v>47051</v>
      </c>
      <c r="R58" s="25">
        <f t="shared" si="0"/>
        <v>4958494.9814009797</v>
      </c>
      <c r="S58" s="19">
        <v>124020852</v>
      </c>
      <c r="T58" s="19">
        <v>60969440</v>
      </c>
      <c r="U58" s="19">
        <v>70371053</v>
      </c>
      <c r="V58" s="19">
        <v>3460996</v>
      </c>
      <c r="W58" s="19">
        <v>56717022</v>
      </c>
      <c r="X58" s="19">
        <v>13654031</v>
      </c>
      <c r="Y58" s="20">
        <v>0.194029084657864</v>
      </c>
      <c r="Z58" s="19">
        <v>17115027</v>
      </c>
      <c r="AA58" s="20">
        <v>0.23181026711042499</v>
      </c>
    </row>
    <row r="59" spans="1:30" s="4" customFormat="1" x14ac:dyDescent="0.25">
      <c r="A59" s="4">
        <v>6920610</v>
      </c>
      <c r="B59" s="101" t="s">
        <v>169</v>
      </c>
      <c r="C59" s="101" t="s">
        <v>170</v>
      </c>
      <c r="D59" s="4" t="s">
        <v>65</v>
      </c>
      <c r="E59" s="4" t="b">
        <v>1</v>
      </c>
      <c r="F59" s="4">
        <v>5</v>
      </c>
      <c r="G59" s="15">
        <v>2024</v>
      </c>
      <c r="H59" s="23">
        <v>1240340.4824880001</v>
      </c>
      <c r="I59" s="24">
        <v>913066.57248799806</v>
      </c>
      <c r="J59" s="24">
        <v>485862.02063199499</v>
      </c>
      <c r="K59" s="24">
        <v>68400</v>
      </c>
      <c r="L59" s="24">
        <v>720</v>
      </c>
      <c r="M59" s="24">
        <v>44975</v>
      </c>
      <c r="N59" s="24">
        <v>0</v>
      </c>
      <c r="O59" s="24">
        <v>170502</v>
      </c>
      <c r="P59" s="24">
        <v>120334</v>
      </c>
      <c r="Q59" s="24">
        <v>41023</v>
      </c>
      <c r="R59" s="25">
        <f t="shared" si="0"/>
        <v>3085223.0756079932</v>
      </c>
      <c r="S59" s="19">
        <v>139450251</v>
      </c>
      <c r="T59" s="19">
        <v>65528996</v>
      </c>
      <c r="U59" s="19">
        <v>77249956</v>
      </c>
      <c r="V59" s="19">
        <v>3445962</v>
      </c>
      <c r="W59" s="19">
        <v>60570466</v>
      </c>
      <c r="X59" s="19">
        <v>16679490</v>
      </c>
      <c r="Y59" s="20">
        <v>0.215915851136537</v>
      </c>
      <c r="Z59" s="19">
        <v>20125452</v>
      </c>
      <c r="AA59" s="20">
        <v>0.24939863748746199</v>
      </c>
    </row>
    <row r="60" spans="1:30" s="4" customFormat="1" x14ac:dyDescent="0.25">
      <c r="A60" s="4">
        <v>6920612</v>
      </c>
      <c r="B60" s="101" t="s">
        <v>210</v>
      </c>
      <c r="C60" s="101" t="s">
        <v>171</v>
      </c>
      <c r="D60" s="4" t="s">
        <v>65</v>
      </c>
      <c r="E60" s="4" t="b">
        <v>0</v>
      </c>
      <c r="F60" s="4">
        <v>5</v>
      </c>
      <c r="G60" s="15">
        <v>2024</v>
      </c>
      <c r="H60" s="23">
        <v>2954954.2526759999</v>
      </c>
      <c r="I60" s="24">
        <v>0</v>
      </c>
      <c r="J60" s="24">
        <v>2801044.68325599</v>
      </c>
      <c r="K60" s="24">
        <v>86291</v>
      </c>
      <c r="L60" s="24">
        <v>2155</v>
      </c>
      <c r="M60" s="24">
        <v>152335</v>
      </c>
      <c r="N60" s="24">
        <v>0</v>
      </c>
      <c r="O60" s="24">
        <v>685225</v>
      </c>
      <c r="P60" s="24">
        <v>6033</v>
      </c>
      <c r="Q60" s="24">
        <v>59097</v>
      </c>
      <c r="R60" s="25">
        <f t="shared" si="0"/>
        <v>6747134.9359319899</v>
      </c>
      <c r="S60" s="19">
        <v>374597652</v>
      </c>
      <c r="T60" s="19">
        <v>85716956</v>
      </c>
      <c r="U60" s="19">
        <v>106024446</v>
      </c>
      <c r="V60" s="19">
        <v>4357007</v>
      </c>
      <c r="W60" s="19">
        <v>124872821</v>
      </c>
      <c r="X60" s="19">
        <v>-18848375</v>
      </c>
      <c r="Y60" s="20">
        <v>-0.177773859813425</v>
      </c>
      <c r="Z60" s="19">
        <v>-14491368</v>
      </c>
      <c r="AA60" s="20">
        <v>-0.13128444685358501</v>
      </c>
    </row>
    <row r="61" spans="1:30" s="4" customFormat="1" x14ac:dyDescent="0.25">
      <c r="A61" s="4">
        <v>6920270</v>
      </c>
      <c r="B61" s="101" t="s">
        <v>104</v>
      </c>
      <c r="C61" s="101" t="s">
        <v>105</v>
      </c>
      <c r="D61" s="4" t="s">
        <v>65</v>
      </c>
      <c r="E61" s="4" t="b">
        <v>0</v>
      </c>
      <c r="F61" s="4">
        <v>5</v>
      </c>
      <c r="G61" s="15">
        <v>2024</v>
      </c>
      <c r="H61" s="23">
        <v>90586.837229092605</v>
      </c>
      <c r="I61" s="24">
        <v>0</v>
      </c>
      <c r="J61" s="24">
        <v>0</v>
      </c>
      <c r="K61" s="24">
        <v>0</v>
      </c>
      <c r="L61" s="24">
        <v>0</v>
      </c>
      <c r="M61" s="24">
        <v>156540.799999999</v>
      </c>
      <c r="N61" s="24">
        <v>0</v>
      </c>
      <c r="O61" s="24">
        <v>0</v>
      </c>
      <c r="P61" s="24">
        <v>0</v>
      </c>
      <c r="Q61" s="24">
        <v>0</v>
      </c>
      <c r="R61" s="25">
        <f t="shared" si="0"/>
        <v>247127.6372290916</v>
      </c>
      <c r="S61" s="19">
        <v>487472815</v>
      </c>
      <c r="T61" s="19">
        <v>105199004</v>
      </c>
      <c r="U61" s="19">
        <v>105407756</v>
      </c>
      <c r="V61" s="19">
        <v>-21584262</v>
      </c>
      <c r="W61" s="19">
        <v>93072581</v>
      </c>
      <c r="X61" s="19">
        <v>12335175</v>
      </c>
      <c r="Y61" s="20">
        <v>0.11702340954872401</v>
      </c>
      <c r="Z61" s="19">
        <v>-9249087</v>
      </c>
      <c r="AA61" s="20">
        <v>-0.11034003187698201</v>
      </c>
    </row>
    <row r="62" spans="1:30" s="4" customFormat="1" x14ac:dyDescent="0.25">
      <c r="A62" s="30">
        <v>6920003</v>
      </c>
      <c r="B62" s="31" t="s">
        <v>32</v>
      </c>
      <c r="C62" s="31" t="s">
        <v>33</v>
      </c>
      <c r="D62" s="30" t="s">
        <v>11</v>
      </c>
      <c r="E62" s="21" t="b">
        <v>0</v>
      </c>
      <c r="F62" s="21">
        <v>1</v>
      </c>
      <c r="G62" s="15">
        <v>2023</v>
      </c>
      <c r="H62" s="23">
        <v>19083797.025497973</v>
      </c>
      <c r="I62" s="24">
        <v>165950383.67292356</v>
      </c>
      <c r="J62" s="24">
        <v>6769462.5482948571</v>
      </c>
      <c r="K62" s="24">
        <v>2965754</v>
      </c>
      <c r="L62" s="24">
        <v>4364273</v>
      </c>
      <c r="M62" s="24">
        <v>7539049</v>
      </c>
      <c r="N62" s="24">
        <v>34353960</v>
      </c>
      <c r="O62" s="24">
        <v>380917</v>
      </c>
      <c r="P62" s="24">
        <v>89787</v>
      </c>
      <c r="Q62" s="27">
        <v>374970</v>
      </c>
      <c r="R62" s="25">
        <f t="shared" ref="R62:R125" si="1">SUM(H62:Q62)</f>
        <v>241872353.24671638</v>
      </c>
      <c r="S62" s="19">
        <v>2540549000</v>
      </c>
      <c r="T62" s="19">
        <v>983167000</v>
      </c>
      <c r="U62" s="19">
        <v>1056619000</v>
      </c>
      <c r="V62" s="19">
        <v>-1886000</v>
      </c>
      <c r="W62" s="19">
        <v>1209115000</v>
      </c>
      <c r="X62" s="19">
        <v>-152496000</v>
      </c>
      <c r="Y62" s="28">
        <f>(U62-W62)/U62</f>
        <v>-0.1443244916095584</v>
      </c>
      <c r="Z62" s="19">
        <v>-154382000</v>
      </c>
      <c r="AA62" s="20">
        <f t="shared" ref="AA62:AA125" si="2">Z62/(U62+V62)</f>
        <v>-0.14637069286729437</v>
      </c>
      <c r="AC62" s="97"/>
      <c r="AD62" s="97"/>
    </row>
    <row r="63" spans="1:30" s="4" customFormat="1" x14ac:dyDescent="0.25">
      <c r="A63" s="30">
        <v>6920418</v>
      </c>
      <c r="B63" s="31" t="s">
        <v>153</v>
      </c>
      <c r="C63" s="31" t="s">
        <v>34</v>
      </c>
      <c r="D63" s="30" t="s">
        <v>11</v>
      </c>
      <c r="E63" s="21" t="b">
        <v>0</v>
      </c>
      <c r="F63" s="21">
        <v>1</v>
      </c>
      <c r="G63" s="15">
        <v>2023</v>
      </c>
      <c r="H63" s="23">
        <v>5617531.4696074342</v>
      </c>
      <c r="I63" s="24">
        <v>31550218.975994647</v>
      </c>
      <c r="J63" s="24">
        <v>337255.10233127046</v>
      </c>
      <c r="K63" s="24">
        <v>699834</v>
      </c>
      <c r="L63" s="24">
        <v>0</v>
      </c>
      <c r="M63" s="24">
        <v>4653273</v>
      </c>
      <c r="N63" s="24">
        <v>2076191</v>
      </c>
      <c r="O63" s="24">
        <v>433242</v>
      </c>
      <c r="P63" s="24">
        <v>92885</v>
      </c>
      <c r="Q63" s="24">
        <v>162641</v>
      </c>
      <c r="R63" s="25">
        <f t="shared" si="1"/>
        <v>45623071.547933355</v>
      </c>
      <c r="S63" s="19">
        <v>1118955000</v>
      </c>
      <c r="T63" s="19">
        <v>414982000</v>
      </c>
      <c r="U63" s="19">
        <v>447419000</v>
      </c>
      <c r="V63" s="19">
        <v>-650000</v>
      </c>
      <c r="W63" s="19">
        <v>458065000</v>
      </c>
      <c r="X63" s="19">
        <v>-10646000</v>
      </c>
      <c r="Y63" s="28">
        <f t="shared" ref="Y63:Y126" si="3">(U63-W63)/U63</f>
        <v>-2.3794251026442774E-2</v>
      </c>
      <c r="Z63" s="19">
        <v>-11296000</v>
      </c>
      <c r="AA63" s="20">
        <f t="shared" si="2"/>
        <v>-2.5283759616267019E-2</v>
      </c>
      <c r="AC63" s="97"/>
      <c r="AD63" s="97"/>
    </row>
    <row r="64" spans="1:30" s="4" customFormat="1" x14ac:dyDescent="0.25">
      <c r="A64" s="30">
        <v>6920805</v>
      </c>
      <c r="B64" s="31" t="s">
        <v>35</v>
      </c>
      <c r="C64" s="31" t="s">
        <v>36</v>
      </c>
      <c r="D64" s="30" t="s">
        <v>11</v>
      </c>
      <c r="E64" s="30" t="b">
        <v>0</v>
      </c>
      <c r="F64" s="21">
        <v>1</v>
      </c>
      <c r="G64" s="15">
        <v>2023</v>
      </c>
      <c r="H64" s="23">
        <v>3525653.9437927618</v>
      </c>
      <c r="I64" s="24">
        <v>9737317.364762865</v>
      </c>
      <c r="J64" s="24">
        <v>8687.0106101236306</v>
      </c>
      <c r="K64" s="24">
        <v>427466</v>
      </c>
      <c r="L64" s="24">
        <v>0</v>
      </c>
      <c r="M64" s="24">
        <v>761546</v>
      </c>
      <c r="N64" s="24">
        <v>0</v>
      </c>
      <c r="O64" s="24">
        <v>420158</v>
      </c>
      <c r="P64" s="24">
        <v>5126</v>
      </c>
      <c r="Q64" s="24">
        <v>99369</v>
      </c>
      <c r="R64" s="25">
        <f t="shared" si="1"/>
        <v>14985323.319165751</v>
      </c>
      <c r="S64" s="19">
        <v>726461000</v>
      </c>
      <c r="T64" s="19">
        <v>265189000</v>
      </c>
      <c r="U64" s="19">
        <v>280010000</v>
      </c>
      <c r="V64" s="19">
        <v>55000</v>
      </c>
      <c r="W64" s="19">
        <v>266302000</v>
      </c>
      <c r="X64" s="19">
        <v>13708000</v>
      </c>
      <c r="Y64" s="28">
        <f t="shared" si="3"/>
        <v>4.8955394450198204E-2</v>
      </c>
      <c r="Z64" s="19">
        <v>13763000</v>
      </c>
      <c r="AA64" s="20">
        <f t="shared" si="2"/>
        <v>4.9142163426347453E-2</v>
      </c>
      <c r="AC64" s="97"/>
      <c r="AD64" s="97"/>
    </row>
    <row r="65" spans="1:30" s="4" customFormat="1" x14ac:dyDescent="0.25">
      <c r="A65" s="30">
        <v>6920173</v>
      </c>
      <c r="B65" s="29" t="s">
        <v>37</v>
      </c>
      <c r="C65" s="29" t="s">
        <v>216</v>
      </c>
      <c r="D65" s="30" t="s">
        <v>11</v>
      </c>
      <c r="E65" s="21" t="b">
        <v>0</v>
      </c>
      <c r="F65" s="21">
        <v>1</v>
      </c>
      <c r="G65" s="15">
        <v>2023</v>
      </c>
      <c r="H65" s="23">
        <v>5578088.6204762245</v>
      </c>
      <c r="I65" s="24">
        <v>18096663.500352383</v>
      </c>
      <c r="J65" s="24">
        <v>967508.97981409263</v>
      </c>
      <c r="K65" s="24">
        <v>643103</v>
      </c>
      <c r="L65" s="24">
        <v>0</v>
      </c>
      <c r="M65" s="24">
        <v>894428</v>
      </c>
      <c r="N65" s="24">
        <v>2952634</v>
      </c>
      <c r="O65" s="24">
        <v>150212</v>
      </c>
      <c r="P65" s="24">
        <v>3762</v>
      </c>
      <c r="Q65" s="24">
        <v>72925</v>
      </c>
      <c r="R65" s="25">
        <f t="shared" si="1"/>
        <v>29359325.1006427</v>
      </c>
      <c r="S65" s="19">
        <v>627383000</v>
      </c>
      <c r="T65" s="19">
        <v>197228000</v>
      </c>
      <c r="U65" s="19">
        <v>205493000</v>
      </c>
      <c r="V65" s="19">
        <v>-89000</v>
      </c>
      <c r="W65" s="19">
        <v>217407000</v>
      </c>
      <c r="X65" s="19">
        <v>-11914000</v>
      </c>
      <c r="Y65" s="28">
        <f t="shared" si="3"/>
        <v>-5.7977644007338451E-2</v>
      </c>
      <c r="Z65" s="19">
        <v>-12003000</v>
      </c>
      <c r="AA65" s="20">
        <f t="shared" si="2"/>
        <v>-5.8436057720394931E-2</v>
      </c>
      <c r="AB65" s="22"/>
      <c r="AC65" s="22"/>
      <c r="AD65" s="97"/>
    </row>
    <row r="66" spans="1:30" s="4" customFormat="1" x14ac:dyDescent="0.25">
      <c r="A66" s="30">
        <v>6920740</v>
      </c>
      <c r="B66" s="29" t="s">
        <v>154</v>
      </c>
      <c r="C66" s="31" t="s">
        <v>73</v>
      </c>
      <c r="D66" s="30" t="s">
        <v>65</v>
      </c>
      <c r="E66" s="21" t="b">
        <v>0</v>
      </c>
      <c r="F66" s="21">
        <v>1</v>
      </c>
      <c r="G66" s="15">
        <v>2023</v>
      </c>
      <c r="H66" s="23">
        <v>5195748.1029352248</v>
      </c>
      <c r="I66" s="24">
        <v>10315934.636306666</v>
      </c>
      <c r="J66" s="24">
        <v>708088.24524534936</v>
      </c>
      <c r="K66" s="24">
        <v>90295</v>
      </c>
      <c r="L66" s="24">
        <v>0</v>
      </c>
      <c r="M66" s="24">
        <v>334070</v>
      </c>
      <c r="N66" s="24">
        <v>2186435</v>
      </c>
      <c r="O66" s="24">
        <v>47293</v>
      </c>
      <c r="P66" s="24">
        <v>2297</v>
      </c>
      <c r="Q66" s="24">
        <v>44539</v>
      </c>
      <c r="R66" s="25">
        <f t="shared" si="1"/>
        <v>18924699.984487239</v>
      </c>
      <c r="S66" s="19">
        <v>265084000</v>
      </c>
      <c r="T66" s="19">
        <v>118358000</v>
      </c>
      <c r="U66" s="19">
        <v>125503000</v>
      </c>
      <c r="V66" s="19">
        <v>-57000</v>
      </c>
      <c r="W66" s="19">
        <v>137422000</v>
      </c>
      <c r="X66" s="19">
        <v>-11919000</v>
      </c>
      <c r="Y66" s="28">
        <f t="shared" si="3"/>
        <v>-9.4969841358373899E-2</v>
      </c>
      <c r="Z66" s="19">
        <v>-11976000</v>
      </c>
      <c r="AA66" s="20">
        <f t="shared" si="2"/>
        <v>-9.546737241522249E-2</v>
      </c>
      <c r="AB66" s="22"/>
      <c r="AC66" s="22"/>
      <c r="AD66" s="97"/>
    </row>
    <row r="67" spans="1:30" s="4" customFormat="1" x14ac:dyDescent="0.25">
      <c r="A67" s="21">
        <v>6920210</v>
      </c>
      <c r="B67" s="31" t="s">
        <v>117</v>
      </c>
      <c r="C67" s="31" t="s">
        <v>118</v>
      </c>
      <c r="D67" s="30" t="s">
        <v>106</v>
      </c>
      <c r="E67" s="21" t="b">
        <v>1</v>
      </c>
      <c r="F67" s="21">
        <v>2</v>
      </c>
      <c r="G67" s="15">
        <v>2023</v>
      </c>
      <c r="H67" s="23">
        <v>1174662.8545276099</v>
      </c>
      <c r="I67" s="24">
        <v>1978937.7623024799</v>
      </c>
      <c r="J67" s="24">
        <v>351530.075103154</v>
      </c>
      <c r="K67" s="24">
        <v>680953</v>
      </c>
      <c r="L67" s="24">
        <v>0</v>
      </c>
      <c r="M67" s="27">
        <v>833755</v>
      </c>
      <c r="N67" s="27">
        <v>389842</v>
      </c>
      <c r="O67" s="24">
        <v>60675</v>
      </c>
      <c r="P67" s="24">
        <v>0</v>
      </c>
      <c r="Q67" s="24">
        <v>43488</v>
      </c>
      <c r="R67" s="25">
        <f t="shared" si="1"/>
        <v>5513843.6919332445</v>
      </c>
      <c r="S67" s="19">
        <v>223569372.69999999</v>
      </c>
      <c r="T67" s="19">
        <v>134753077</v>
      </c>
      <c r="U67" s="19">
        <v>148415597</v>
      </c>
      <c r="V67" s="19">
        <v>6935316</v>
      </c>
      <c r="W67" s="19">
        <v>140345988</v>
      </c>
      <c r="X67" s="19">
        <v>8069609</v>
      </c>
      <c r="Y67" s="28">
        <f t="shared" si="3"/>
        <v>5.4371704612689732E-2</v>
      </c>
      <c r="Z67" s="19">
        <v>15004925</v>
      </c>
      <c r="AA67" s="20">
        <f t="shared" si="2"/>
        <v>9.6587298460228552E-2</v>
      </c>
      <c r="AB67" s="22"/>
      <c r="AC67" s="22"/>
      <c r="AD67" s="97"/>
    </row>
    <row r="68" spans="1:30" s="4" customFormat="1" x14ac:dyDescent="0.25">
      <c r="A68" s="30">
        <v>6920327</v>
      </c>
      <c r="B68" s="31" t="s">
        <v>20</v>
      </c>
      <c r="C68" s="31" t="s">
        <v>21</v>
      </c>
      <c r="D68" s="30" t="s">
        <v>11</v>
      </c>
      <c r="E68" s="21" t="b">
        <v>0</v>
      </c>
      <c r="F68" s="21">
        <v>3</v>
      </c>
      <c r="G68" s="15">
        <v>2023</v>
      </c>
      <c r="H68" s="23">
        <v>1459004.9927855299</v>
      </c>
      <c r="I68" s="24">
        <v>15366308.2750357</v>
      </c>
      <c r="J68" s="24">
        <v>2471473.0223754402</v>
      </c>
      <c r="K68" s="24">
        <v>754780.35999999905</v>
      </c>
      <c r="L68" s="24">
        <v>0</v>
      </c>
      <c r="M68" s="24">
        <v>286582.09000000003</v>
      </c>
      <c r="N68" s="24">
        <v>15077698.82</v>
      </c>
      <c r="O68" s="24">
        <v>87490</v>
      </c>
      <c r="P68" s="24">
        <v>369972.02</v>
      </c>
      <c r="Q68" s="24">
        <v>10000</v>
      </c>
      <c r="R68" s="25">
        <f t="shared" si="1"/>
        <v>35883309.580196671</v>
      </c>
      <c r="S68" s="19">
        <v>577667875</v>
      </c>
      <c r="T68" s="19">
        <v>205096629</v>
      </c>
      <c r="U68" s="19">
        <v>207613227</v>
      </c>
      <c r="V68" s="19">
        <v>-2287719</v>
      </c>
      <c r="W68" s="19">
        <v>240424621</v>
      </c>
      <c r="X68" s="19">
        <v>-32811394</v>
      </c>
      <c r="Y68" s="28">
        <f t="shared" si="3"/>
        <v>-0.15804096142679772</v>
      </c>
      <c r="Z68" s="19">
        <v>-35099113</v>
      </c>
      <c r="AA68" s="20">
        <f t="shared" si="2"/>
        <v>-0.17094375336940601</v>
      </c>
      <c r="AB68" s="22"/>
      <c r="AC68" s="22"/>
      <c r="AD68" s="97"/>
    </row>
    <row r="69" spans="1:30" s="4" customFormat="1" x14ac:dyDescent="0.25">
      <c r="A69" s="30">
        <v>6920195</v>
      </c>
      <c r="B69" s="31" t="s">
        <v>108</v>
      </c>
      <c r="C69" s="31" t="s">
        <v>109</v>
      </c>
      <c r="D69" s="21" t="s">
        <v>106</v>
      </c>
      <c r="E69" s="21" t="b">
        <v>1</v>
      </c>
      <c r="F69" s="21">
        <v>3</v>
      </c>
      <c r="G69" s="15">
        <v>2023</v>
      </c>
      <c r="H69" s="23">
        <v>137005.65380151101</v>
      </c>
      <c r="I69" s="24">
        <v>3168733.1058929199</v>
      </c>
      <c r="J69" s="24">
        <v>0</v>
      </c>
      <c r="K69" s="24">
        <v>0</v>
      </c>
      <c r="L69" s="24">
        <v>0</v>
      </c>
      <c r="M69" s="27">
        <v>0</v>
      </c>
      <c r="N69" s="24">
        <v>0</v>
      </c>
      <c r="O69" s="24">
        <v>0</v>
      </c>
      <c r="P69" s="24">
        <v>0</v>
      </c>
      <c r="Q69" s="24">
        <v>0</v>
      </c>
      <c r="R69" s="25">
        <f t="shared" si="1"/>
        <v>3305738.759694431</v>
      </c>
      <c r="S69" s="19">
        <v>44608159</v>
      </c>
      <c r="T69" s="19">
        <v>29184391</v>
      </c>
      <c r="U69" s="19">
        <v>30718643</v>
      </c>
      <c r="V69" s="19">
        <v>2918140</v>
      </c>
      <c r="W69" s="19">
        <v>34720390</v>
      </c>
      <c r="X69" s="19">
        <v>-4001747</v>
      </c>
      <c r="Y69" s="28">
        <f t="shared" si="3"/>
        <v>-0.13027095630493835</v>
      </c>
      <c r="Z69" s="19">
        <v>-1083607</v>
      </c>
      <c r="AA69" s="20">
        <f t="shared" si="2"/>
        <v>-3.2214941601282146E-2</v>
      </c>
      <c r="AB69" s="22"/>
      <c r="AC69" s="22"/>
      <c r="AD69" s="97"/>
    </row>
    <row r="70" spans="1:30" s="4" customFormat="1" x14ac:dyDescent="0.25">
      <c r="A70" s="21">
        <v>6920105</v>
      </c>
      <c r="B70" s="22" t="s">
        <v>70</v>
      </c>
      <c r="C70" s="22" t="s">
        <v>71</v>
      </c>
      <c r="D70" s="21" t="s">
        <v>65</v>
      </c>
      <c r="E70" s="21" t="b">
        <v>1</v>
      </c>
      <c r="F70" s="21">
        <v>3</v>
      </c>
      <c r="G70" s="15">
        <v>2023</v>
      </c>
      <c r="H70" s="23">
        <v>156910.916432203</v>
      </c>
      <c r="I70" s="24">
        <v>328083.07607778301</v>
      </c>
      <c r="J70" s="24">
        <v>39334.744465118703</v>
      </c>
      <c r="K70" s="24">
        <v>10798</v>
      </c>
      <c r="L70" s="24">
        <v>0</v>
      </c>
      <c r="M70" s="27">
        <v>36388</v>
      </c>
      <c r="N70" s="27">
        <v>1749579</v>
      </c>
      <c r="O70" s="27">
        <v>0</v>
      </c>
      <c r="P70" s="24">
        <v>0</v>
      </c>
      <c r="Q70" s="24">
        <v>0</v>
      </c>
      <c r="R70" s="25">
        <f t="shared" si="1"/>
        <v>2321093.7369751045</v>
      </c>
      <c r="S70" s="19">
        <v>51898449</v>
      </c>
      <c r="T70" s="19">
        <v>34061323</v>
      </c>
      <c r="U70" s="19">
        <v>34847661</v>
      </c>
      <c r="V70" s="19">
        <v>730350</v>
      </c>
      <c r="W70" s="19">
        <v>36895300</v>
      </c>
      <c r="X70" s="19">
        <v>-2047639</v>
      </c>
      <c r="Y70" s="28">
        <f t="shared" si="3"/>
        <v>-5.8759725652748972E-2</v>
      </c>
      <c r="Z70" s="19">
        <v>-1317289</v>
      </c>
      <c r="AA70" s="20">
        <f t="shared" si="2"/>
        <v>-3.7025369405838907E-2</v>
      </c>
      <c r="AC70" s="97"/>
      <c r="AD70" s="97"/>
    </row>
    <row r="71" spans="1:30" s="4" customFormat="1" x14ac:dyDescent="0.25">
      <c r="A71" s="21">
        <v>6920165</v>
      </c>
      <c r="B71" s="22" t="s">
        <v>111</v>
      </c>
      <c r="C71" s="22" t="s">
        <v>112</v>
      </c>
      <c r="D71" s="21" t="s">
        <v>106</v>
      </c>
      <c r="E71" s="21" t="b">
        <v>1</v>
      </c>
      <c r="F71" s="21">
        <v>3</v>
      </c>
      <c r="G71" s="15">
        <v>2023</v>
      </c>
      <c r="H71" s="23">
        <v>1006579.97758681</v>
      </c>
      <c r="I71" s="24">
        <v>0</v>
      </c>
      <c r="J71" s="24">
        <v>0</v>
      </c>
      <c r="K71" s="24">
        <v>8410</v>
      </c>
      <c r="L71" s="24">
        <v>0</v>
      </c>
      <c r="M71" s="27">
        <v>63714</v>
      </c>
      <c r="N71" s="27">
        <v>5213255</v>
      </c>
      <c r="O71" s="27">
        <v>40925</v>
      </c>
      <c r="P71" s="24">
        <v>3644</v>
      </c>
      <c r="Q71" s="24">
        <v>19225</v>
      </c>
      <c r="R71" s="25">
        <f t="shared" si="1"/>
        <v>6355752.9775868095</v>
      </c>
      <c r="S71" s="19">
        <v>121681169</v>
      </c>
      <c r="T71" s="19">
        <v>66397424</v>
      </c>
      <c r="U71" s="19">
        <v>67360763</v>
      </c>
      <c r="V71" s="19">
        <v>915946</v>
      </c>
      <c r="W71" s="19">
        <v>64411370</v>
      </c>
      <c r="X71" s="19">
        <v>2949393</v>
      </c>
      <c r="Y71" s="28">
        <f t="shared" si="3"/>
        <v>4.3785029572779632E-2</v>
      </c>
      <c r="Z71" s="19">
        <v>3865339</v>
      </c>
      <c r="AA71" s="20">
        <f t="shared" si="2"/>
        <v>5.6612848753445334E-2</v>
      </c>
      <c r="AB71" s="22"/>
      <c r="AC71" s="22"/>
      <c r="AD71" s="97"/>
    </row>
    <row r="72" spans="1:30" s="4" customFormat="1" x14ac:dyDescent="0.25">
      <c r="A72" s="21">
        <v>6920175</v>
      </c>
      <c r="B72" s="31" t="s">
        <v>114</v>
      </c>
      <c r="C72" s="31" t="s">
        <v>115</v>
      </c>
      <c r="D72" s="30" t="s">
        <v>106</v>
      </c>
      <c r="E72" s="21" t="b">
        <v>1</v>
      </c>
      <c r="F72" s="21">
        <v>3</v>
      </c>
      <c r="G72" s="15">
        <v>2023</v>
      </c>
      <c r="H72" s="23">
        <v>4268935.1659728698</v>
      </c>
      <c r="I72" s="24">
        <v>4911955.4965257896</v>
      </c>
      <c r="J72" s="24">
        <v>0</v>
      </c>
      <c r="K72" s="24">
        <v>881586.62552843604</v>
      </c>
      <c r="L72" s="24">
        <v>0</v>
      </c>
      <c r="M72" s="27">
        <v>992436</v>
      </c>
      <c r="N72" s="27">
        <v>32476165.602793202</v>
      </c>
      <c r="O72" s="24">
        <v>216608</v>
      </c>
      <c r="P72" s="24">
        <v>0</v>
      </c>
      <c r="Q72" s="24">
        <v>1269082.3595125501</v>
      </c>
      <c r="R72" s="25">
        <f t="shared" si="1"/>
        <v>45016769.250332847</v>
      </c>
      <c r="S72" s="19">
        <v>295453966</v>
      </c>
      <c r="T72" s="19">
        <v>177536060</v>
      </c>
      <c r="U72" s="19">
        <v>188679880</v>
      </c>
      <c r="V72" s="19">
        <v>16369619</v>
      </c>
      <c r="W72" s="19">
        <v>176273571</v>
      </c>
      <c r="X72" s="19">
        <v>12406309</v>
      </c>
      <c r="Y72" s="28">
        <f t="shared" si="3"/>
        <v>6.5753216506179671E-2</v>
      </c>
      <c r="Z72" s="19">
        <v>28775928</v>
      </c>
      <c r="AA72" s="20">
        <f t="shared" si="2"/>
        <v>0.14033649504308227</v>
      </c>
      <c r="AB72" s="22"/>
      <c r="AC72" s="22"/>
      <c r="AD72" s="97"/>
    </row>
    <row r="73" spans="1:30" s="4" customFormat="1" x14ac:dyDescent="0.25">
      <c r="A73" s="21">
        <v>6920075</v>
      </c>
      <c r="B73" s="31" t="s">
        <v>120</v>
      </c>
      <c r="C73" s="31" t="s">
        <v>121</v>
      </c>
      <c r="D73" s="30" t="s">
        <v>106</v>
      </c>
      <c r="E73" s="21" t="b">
        <v>1</v>
      </c>
      <c r="F73" s="21">
        <v>3</v>
      </c>
      <c r="G73" s="15">
        <v>2023</v>
      </c>
      <c r="H73" s="23">
        <v>238231.255895585</v>
      </c>
      <c r="I73" s="24">
        <v>2663686.1110404301</v>
      </c>
      <c r="J73" s="24">
        <v>246657.36410060001</v>
      </c>
      <c r="K73" s="24">
        <v>100809.47</v>
      </c>
      <c r="L73" s="24">
        <v>0</v>
      </c>
      <c r="M73" s="27">
        <v>49216.86</v>
      </c>
      <c r="N73" s="27">
        <v>7653.22</v>
      </c>
      <c r="O73" s="24">
        <v>19707.77</v>
      </c>
      <c r="P73" s="24">
        <v>14424.564</v>
      </c>
      <c r="Q73" s="24">
        <v>4137.7299999999896</v>
      </c>
      <c r="R73" s="25">
        <f t="shared" si="1"/>
        <v>3344524.3450366152</v>
      </c>
      <c r="S73" s="27">
        <v>43744716</v>
      </c>
      <c r="T73" s="27">
        <v>29658391.710000001</v>
      </c>
      <c r="U73" s="27">
        <v>30816493.710000001</v>
      </c>
      <c r="V73" s="19">
        <v>2764284</v>
      </c>
      <c r="W73" s="27">
        <v>34366264</v>
      </c>
      <c r="X73" s="27">
        <v>-3549770.29</v>
      </c>
      <c r="Y73" s="28">
        <f t="shared" si="3"/>
        <v>-0.11519059641908881</v>
      </c>
      <c r="Z73" s="27">
        <v>-785486.28999999899</v>
      </c>
      <c r="AA73" s="20">
        <f t="shared" si="2"/>
        <v>-2.3390949929253408E-2</v>
      </c>
      <c r="AC73" s="97"/>
      <c r="AD73" s="97"/>
    </row>
    <row r="74" spans="1:30" s="4" customFormat="1" x14ac:dyDescent="0.25">
      <c r="A74" s="21">
        <v>6920004</v>
      </c>
      <c r="B74" s="31" t="s">
        <v>176</v>
      </c>
      <c r="C74" s="26" t="s">
        <v>177</v>
      </c>
      <c r="D74" s="30" t="s">
        <v>11</v>
      </c>
      <c r="E74" s="30" t="b">
        <v>0</v>
      </c>
      <c r="F74" s="21">
        <v>3</v>
      </c>
      <c r="G74" s="15">
        <v>2023</v>
      </c>
      <c r="H74" s="23">
        <v>5887654.3293789504</v>
      </c>
      <c r="I74" s="24">
        <v>19809747.861812901</v>
      </c>
      <c r="J74" s="24">
        <v>1531266.03943842</v>
      </c>
      <c r="K74" s="24">
        <v>139650.84999999899</v>
      </c>
      <c r="L74" s="24">
        <v>0</v>
      </c>
      <c r="M74" s="27">
        <v>1202205.5168322001</v>
      </c>
      <c r="N74" s="24">
        <v>0</v>
      </c>
      <c r="O74" s="24">
        <v>84678.25</v>
      </c>
      <c r="P74" s="24">
        <v>0</v>
      </c>
      <c r="Q74" s="24">
        <v>1956.8</v>
      </c>
      <c r="R74" s="25">
        <f t="shared" si="1"/>
        <v>28657159.647462469</v>
      </c>
      <c r="S74" s="19">
        <v>841026656</v>
      </c>
      <c r="T74" s="19">
        <v>270346548</v>
      </c>
      <c r="U74" s="19">
        <v>303575751</v>
      </c>
      <c r="V74" s="19">
        <v>2224817</v>
      </c>
      <c r="W74" s="19">
        <v>303554567</v>
      </c>
      <c r="X74" s="19">
        <v>21184</v>
      </c>
      <c r="Y74" s="28">
        <f t="shared" si="3"/>
        <v>6.9781594643901585E-5</v>
      </c>
      <c r="Z74" s="19">
        <v>2246001</v>
      </c>
      <c r="AA74" s="20">
        <f t="shared" si="2"/>
        <v>7.3446593467413048E-3</v>
      </c>
      <c r="AB74" s="22"/>
      <c r="AC74" s="22"/>
      <c r="AD74" s="97"/>
    </row>
    <row r="75" spans="1:30" s="4" customFormat="1" x14ac:dyDescent="0.25">
      <c r="A75" s="21">
        <v>6920231</v>
      </c>
      <c r="B75" s="31" t="s">
        <v>123</v>
      </c>
      <c r="C75" s="31" t="s">
        <v>124</v>
      </c>
      <c r="D75" s="30" t="s">
        <v>106</v>
      </c>
      <c r="E75" s="21" t="b">
        <v>1</v>
      </c>
      <c r="F75" s="21">
        <v>3</v>
      </c>
      <c r="G75" s="15">
        <v>2023</v>
      </c>
      <c r="H75" s="23">
        <v>622844.00045942201</v>
      </c>
      <c r="I75" s="24">
        <v>5695128.5764873996</v>
      </c>
      <c r="J75" s="24">
        <v>0</v>
      </c>
      <c r="K75" s="24">
        <v>60277</v>
      </c>
      <c r="L75" s="24">
        <v>0</v>
      </c>
      <c r="M75" s="24">
        <v>0</v>
      </c>
      <c r="N75" s="24">
        <v>0</v>
      </c>
      <c r="O75" s="24">
        <v>113341</v>
      </c>
      <c r="P75" s="24">
        <v>0</v>
      </c>
      <c r="Q75" s="24">
        <v>0</v>
      </c>
      <c r="R75" s="25">
        <f t="shared" si="1"/>
        <v>6491590.576946822</v>
      </c>
      <c r="S75" s="19">
        <v>51891272</v>
      </c>
      <c r="T75" s="19">
        <v>37404004</v>
      </c>
      <c r="U75" s="19">
        <v>39409067</v>
      </c>
      <c r="V75" s="19">
        <v>905062</v>
      </c>
      <c r="W75" s="19">
        <v>43080157</v>
      </c>
      <c r="X75" s="19">
        <v>-3671090</v>
      </c>
      <c r="Y75" s="28">
        <f t="shared" si="3"/>
        <v>-9.3153435984668201E-2</v>
      </c>
      <c r="Z75" s="19">
        <v>-2766028</v>
      </c>
      <c r="AA75" s="20">
        <f t="shared" si="2"/>
        <v>-6.861187550399514E-2</v>
      </c>
      <c r="AB75" s="22"/>
      <c r="AC75" s="22"/>
      <c r="AD75" s="97"/>
    </row>
    <row r="76" spans="1:30" s="4" customFormat="1" x14ac:dyDescent="0.25">
      <c r="A76" s="30">
        <v>6920614</v>
      </c>
      <c r="B76" s="31" t="s">
        <v>74</v>
      </c>
      <c r="C76" s="31" t="s">
        <v>75</v>
      </c>
      <c r="D76" s="30" t="s">
        <v>65</v>
      </c>
      <c r="E76" s="21" t="b">
        <v>1</v>
      </c>
      <c r="F76" s="21">
        <v>3</v>
      </c>
      <c r="G76" s="15">
        <v>2023</v>
      </c>
      <c r="H76" s="23">
        <v>412897.83350272197</v>
      </c>
      <c r="I76" s="24">
        <v>1562037.4460882901</v>
      </c>
      <c r="J76" s="24">
        <v>0</v>
      </c>
      <c r="K76" s="24">
        <v>0</v>
      </c>
      <c r="L76" s="24">
        <v>0</v>
      </c>
      <c r="M76" s="24">
        <v>118087.650630171</v>
      </c>
      <c r="N76" s="24">
        <v>5743901.7932677204</v>
      </c>
      <c r="O76" s="24">
        <v>103051.33</v>
      </c>
      <c r="P76" s="24">
        <v>25653.671355876999</v>
      </c>
      <c r="Q76" s="24">
        <v>58074.333914515402</v>
      </c>
      <c r="R76" s="25">
        <f t="shared" si="1"/>
        <v>8023704.0587592963</v>
      </c>
      <c r="S76" s="19">
        <v>54233491</v>
      </c>
      <c r="T76" s="19">
        <v>29496988</v>
      </c>
      <c r="U76" s="19">
        <v>32390437</v>
      </c>
      <c r="V76" s="19">
        <v>2492424</v>
      </c>
      <c r="W76" s="19">
        <v>36960369</v>
      </c>
      <c r="X76" s="19">
        <v>-4569932</v>
      </c>
      <c r="Y76" s="28">
        <f t="shared" si="3"/>
        <v>-0.14108892695705216</v>
      </c>
      <c r="Z76" s="19">
        <v>-2077508</v>
      </c>
      <c r="AA76" s="20">
        <f t="shared" si="2"/>
        <v>-5.9556697485335278E-2</v>
      </c>
      <c r="AB76" s="22"/>
      <c r="AC76" s="22"/>
      <c r="AD76" s="97"/>
    </row>
    <row r="77" spans="1:30" s="4" customFormat="1" x14ac:dyDescent="0.25">
      <c r="A77" s="21">
        <v>6920620</v>
      </c>
      <c r="B77" s="31" t="s">
        <v>41</v>
      </c>
      <c r="C77" s="31" t="s">
        <v>42</v>
      </c>
      <c r="D77" s="30" t="s">
        <v>11</v>
      </c>
      <c r="E77" s="21" t="b">
        <v>0</v>
      </c>
      <c r="F77" s="21">
        <v>3</v>
      </c>
      <c r="G77" s="15">
        <v>2023</v>
      </c>
      <c r="H77" s="23">
        <v>1225515.50004407</v>
      </c>
      <c r="I77" s="24">
        <v>11908264.597658901</v>
      </c>
      <c r="J77" s="24">
        <v>0</v>
      </c>
      <c r="K77" s="24">
        <v>1582195</v>
      </c>
      <c r="L77" s="24">
        <v>0</v>
      </c>
      <c r="M77" s="27">
        <v>3828359</v>
      </c>
      <c r="N77" s="24">
        <v>238248</v>
      </c>
      <c r="O77" s="24">
        <v>272635</v>
      </c>
      <c r="P77" s="24">
        <v>1010</v>
      </c>
      <c r="Q77" s="24">
        <v>5670</v>
      </c>
      <c r="R77" s="25">
        <f t="shared" si="1"/>
        <v>19061897.097702973</v>
      </c>
      <c r="S77" s="19">
        <v>940827315.63</v>
      </c>
      <c r="T77" s="19">
        <v>297228659.75</v>
      </c>
      <c r="U77" s="19">
        <v>329558443.73000002</v>
      </c>
      <c r="V77" s="19">
        <v>9418565.9900000002</v>
      </c>
      <c r="W77" s="19">
        <v>320366315.12</v>
      </c>
      <c r="X77" s="19">
        <v>9192128.6100002509</v>
      </c>
      <c r="Y77" s="28">
        <f t="shared" si="3"/>
        <v>2.7892256396048899E-2</v>
      </c>
      <c r="Z77" s="19">
        <v>18610694.6000003</v>
      </c>
      <c r="AA77" s="20">
        <f t="shared" si="2"/>
        <v>5.4902527505841785E-2</v>
      </c>
      <c r="AB77" s="22"/>
      <c r="AC77" s="22"/>
      <c r="AD77" s="97"/>
    </row>
    <row r="78" spans="1:30" s="4" customFormat="1" x14ac:dyDescent="0.25">
      <c r="A78" s="21">
        <v>6920570</v>
      </c>
      <c r="B78" s="29" t="s">
        <v>155</v>
      </c>
      <c r="C78" s="29" t="s">
        <v>44</v>
      </c>
      <c r="D78" s="21" t="s">
        <v>11</v>
      </c>
      <c r="E78" s="21" t="b">
        <v>0</v>
      </c>
      <c r="F78" s="21">
        <v>3</v>
      </c>
      <c r="G78" s="15">
        <v>2023</v>
      </c>
      <c r="H78" s="23">
        <v>29028565</v>
      </c>
      <c r="I78" s="24">
        <v>94781202</v>
      </c>
      <c r="J78" s="24">
        <v>10086474</v>
      </c>
      <c r="K78" s="24">
        <v>5473990.6100000003</v>
      </c>
      <c r="L78" s="24">
        <v>0</v>
      </c>
      <c r="M78" s="27">
        <v>181659079</v>
      </c>
      <c r="N78" s="24">
        <v>0</v>
      </c>
      <c r="O78" s="24">
        <v>1047116</v>
      </c>
      <c r="P78" s="24">
        <v>1531802</v>
      </c>
      <c r="Q78" s="24">
        <v>6038</v>
      </c>
      <c r="R78" s="25">
        <f t="shared" si="1"/>
        <v>323614266.61000001</v>
      </c>
      <c r="S78" s="19">
        <v>6669874793.1800003</v>
      </c>
      <c r="T78" s="19">
        <v>2539649184.3600001</v>
      </c>
      <c r="U78" s="19">
        <v>2789427536.1199999</v>
      </c>
      <c r="V78" s="19">
        <v>97336989.319999993</v>
      </c>
      <c r="W78" s="19">
        <v>2676865810.73</v>
      </c>
      <c r="X78" s="19">
        <v>112561725.39</v>
      </c>
      <c r="Y78" s="28">
        <f t="shared" si="3"/>
        <v>4.0352984235098449E-2</v>
      </c>
      <c r="Z78" s="19">
        <v>209898714.71000001</v>
      </c>
      <c r="AA78" s="20">
        <f t="shared" si="2"/>
        <v>7.2710715702732034E-2</v>
      </c>
      <c r="AC78" s="97"/>
      <c r="AD78" s="97"/>
    </row>
    <row r="79" spans="1:30" s="4" customFormat="1" x14ac:dyDescent="0.25">
      <c r="A79" s="21">
        <v>6920125</v>
      </c>
      <c r="B79" s="29" t="s">
        <v>207</v>
      </c>
      <c r="C79" s="22" t="s">
        <v>77</v>
      </c>
      <c r="D79" s="21" t="s">
        <v>65</v>
      </c>
      <c r="E79" s="21" t="b">
        <v>1</v>
      </c>
      <c r="F79" s="21">
        <v>3</v>
      </c>
      <c r="G79" s="15">
        <v>2023</v>
      </c>
      <c r="H79" s="23">
        <v>925973.54012774397</v>
      </c>
      <c r="I79" s="24">
        <v>3455329.1677706698</v>
      </c>
      <c r="J79" s="24">
        <v>8276.7092843928804</v>
      </c>
      <c r="K79" s="24">
        <v>0</v>
      </c>
      <c r="L79" s="24">
        <v>0</v>
      </c>
      <c r="M79" s="27">
        <v>0</v>
      </c>
      <c r="N79" s="24">
        <v>0</v>
      </c>
      <c r="O79" s="24">
        <v>27500</v>
      </c>
      <c r="P79" s="24">
        <v>0</v>
      </c>
      <c r="Q79" s="24">
        <v>0</v>
      </c>
      <c r="R79" s="25">
        <f t="shared" si="1"/>
        <v>4417079.4171828069</v>
      </c>
      <c r="S79" s="19">
        <v>84260790.780000001</v>
      </c>
      <c r="T79" s="19">
        <v>49040588.780000001</v>
      </c>
      <c r="U79" s="4">
        <v>51133580.706483699</v>
      </c>
      <c r="V79" s="19">
        <v>-124405.97</v>
      </c>
      <c r="W79" s="19">
        <v>51246535.632385001</v>
      </c>
      <c r="X79" s="19">
        <v>-112954.92590133099</v>
      </c>
      <c r="Y79" s="28">
        <f t="shared" si="3"/>
        <v>-2.2090165472604699E-3</v>
      </c>
      <c r="Z79" s="19">
        <v>-237360.89590133101</v>
      </c>
      <c r="AA79" s="20">
        <f t="shared" si="2"/>
        <v>-4.6532981003427499E-3</v>
      </c>
      <c r="AC79" s="97"/>
      <c r="AD79" s="97"/>
    </row>
    <row r="80" spans="1:30" s="4" customFormat="1" x14ac:dyDescent="0.25">
      <c r="A80" s="21">
        <v>6920163</v>
      </c>
      <c r="B80" s="22" t="s">
        <v>78</v>
      </c>
      <c r="C80" s="22" t="s">
        <v>79</v>
      </c>
      <c r="D80" s="21" t="s">
        <v>65</v>
      </c>
      <c r="E80" s="21" t="b">
        <v>1</v>
      </c>
      <c r="F80" s="21">
        <v>3</v>
      </c>
      <c r="G80" s="15">
        <v>2023</v>
      </c>
      <c r="H80" s="23">
        <v>1668566.95007318</v>
      </c>
      <c r="I80" s="24">
        <v>4397898.1575064398</v>
      </c>
      <c r="J80" s="24">
        <v>1769795.95159957</v>
      </c>
      <c r="K80" s="24">
        <v>0</v>
      </c>
      <c r="L80" s="24">
        <v>0</v>
      </c>
      <c r="M80" s="27">
        <v>0</v>
      </c>
      <c r="N80" s="24">
        <v>95778</v>
      </c>
      <c r="O80" s="24">
        <v>89271</v>
      </c>
      <c r="P80" s="24">
        <v>0</v>
      </c>
      <c r="Q80" s="24">
        <v>0</v>
      </c>
      <c r="R80" s="25">
        <f t="shared" si="1"/>
        <v>8021310.0591791896</v>
      </c>
      <c r="S80" s="19">
        <v>164633768.28999999</v>
      </c>
      <c r="T80" s="19">
        <v>96594507.290000007</v>
      </c>
      <c r="U80" s="19">
        <v>99852464.645335004</v>
      </c>
      <c r="V80" s="19">
        <v>-282078.99</v>
      </c>
      <c r="W80" s="19">
        <v>118456528.524951</v>
      </c>
      <c r="X80" s="19">
        <v>-18604062.879615799</v>
      </c>
      <c r="Y80" s="28">
        <f t="shared" si="3"/>
        <v>-0.1863155200594756</v>
      </c>
      <c r="Z80" s="19">
        <v>-18886141.869615801</v>
      </c>
      <c r="AA80" s="20">
        <f t="shared" si="2"/>
        <v>-0.18967629526906302</v>
      </c>
      <c r="AB80" s="22"/>
      <c r="AC80" s="22"/>
      <c r="AD80" s="97"/>
    </row>
    <row r="81" spans="1:30" s="4" customFormat="1" x14ac:dyDescent="0.25">
      <c r="A81" s="30">
        <v>6920051</v>
      </c>
      <c r="B81" s="31" t="s">
        <v>212</v>
      </c>
      <c r="C81" s="29" t="s">
        <v>157</v>
      </c>
      <c r="D81" s="30" t="s">
        <v>11</v>
      </c>
      <c r="E81" s="30" t="b">
        <v>0</v>
      </c>
      <c r="F81" s="21">
        <v>3</v>
      </c>
      <c r="G81" s="15">
        <v>2023</v>
      </c>
      <c r="H81" s="23">
        <v>7243023.7638841104</v>
      </c>
      <c r="I81" s="24">
        <v>33163807.491434202</v>
      </c>
      <c r="J81" s="24">
        <v>25172209.865470201</v>
      </c>
      <c r="K81" s="24">
        <v>6265720</v>
      </c>
      <c r="L81" s="24">
        <v>0</v>
      </c>
      <c r="M81" s="27">
        <v>0</v>
      </c>
      <c r="N81" s="24">
        <v>28024</v>
      </c>
      <c r="O81" s="24">
        <v>1403109</v>
      </c>
      <c r="P81" s="24">
        <v>29836</v>
      </c>
      <c r="Q81" s="24">
        <v>0</v>
      </c>
      <c r="R81" s="25">
        <f t="shared" si="1"/>
        <v>73305730.120788515</v>
      </c>
      <c r="S81" s="19">
        <v>2821355864.9200001</v>
      </c>
      <c r="T81" s="19">
        <v>860663754.91999996</v>
      </c>
      <c r="U81" s="19">
        <v>858880280.14514399</v>
      </c>
      <c r="V81" s="19">
        <v>-399896.37</v>
      </c>
      <c r="W81" s="19">
        <v>822280896.83290195</v>
      </c>
      <c r="X81" s="19">
        <v>36599383.712242402</v>
      </c>
      <c r="Y81" s="28">
        <f t="shared" si="3"/>
        <v>4.2612904450498063E-2</v>
      </c>
      <c r="Z81" s="19">
        <v>36199487.342242397</v>
      </c>
      <c r="AA81" s="20">
        <f t="shared" si="2"/>
        <v>4.2166935932835346E-2</v>
      </c>
      <c r="AB81" s="22"/>
      <c r="AC81" s="22"/>
      <c r="AD81" s="97"/>
    </row>
    <row r="82" spans="1:30" s="4" customFormat="1" x14ac:dyDescent="0.25">
      <c r="A82" s="30">
        <v>6920160</v>
      </c>
      <c r="B82" s="83" t="s">
        <v>158</v>
      </c>
      <c r="C82" s="31" t="s">
        <v>208</v>
      </c>
      <c r="D82" s="30" t="s">
        <v>11</v>
      </c>
      <c r="E82" s="30" t="b">
        <v>0</v>
      </c>
      <c r="F82" s="21">
        <v>3</v>
      </c>
      <c r="G82" s="15">
        <v>2023</v>
      </c>
      <c r="H82" s="24">
        <v>3022845.1932328399</v>
      </c>
      <c r="I82" s="24">
        <v>33943668.089915</v>
      </c>
      <c r="J82" s="24">
        <v>2291991.2863620301</v>
      </c>
      <c r="K82" s="24">
        <v>0</v>
      </c>
      <c r="L82" s="24">
        <v>0</v>
      </c>
      <c r="M82" s="24">
        <v>0</v>
      </c>
      <c r="N82" s="24">
        <v>455341</v>
      </c>
      <c r="O82" s="24">
        <v>0</v>
      </c>
      <c r="P82" s="24">
        <v>0</v>
      </c>
      <c r="Q82" s="24">
        <v>0</v>
      </c>
      <c r="R82" s="25">
        <f t="shared" si="1"/>
        <v>39713845.569509871</v>
      </c>
      <c r="S82" s="19">
        <v>326835374.76999998</v>
      </c>
      <c r="T82" s="19">
        <v>105788600.77</v>
      </c>
      <c r="U82" s="19">
        <v>108031337.263037</v>
      </c>
      <c r="V82" s="19">
        <v>-1673879.92</v>
      </c>
      <c r="W82" s="19">
        <v>170101297.169763</v>
      </c>
      <c r="X82" s="19">
        <v>-62069959.906725302</v>
      </c>
      <c r="Y82" s="28">
        <f t="shared" si="3"/>
        <v>-0.57455513815955772</v>
      </c>
      <c r="Z82" s="19">
        <v>-63743839.826725297</v>
      </c>
      <c r="AA82" s="20">
        <f t="shared" si="2"/>
        <v>-0.59933587563240553</v>
      </c>
      <c r="AB82" s="22"/>
      <c r="AC82" s="22"/>
      <c r="AD82" s="97"/>
    </row>
    <row r="83" spans="1:30" s="4" customFormat="1" x14ac:dyDescent="0.25">
      <c r="A83" s="30">
        <v>6920172</v>
      </c>
      <c r="B83" s="31" t="s">
        <v>126</v>
      </c>
      <c r="C83" s="31" t="s">
        <v>160</v>
      </c>
      <c r="D83" s="30" t="s">
        <v>106</v>
      </c>
      <c r="E83" s="30" t="b">
        <v>1</v>
      </c>
      <c r="F83" s="21">
        <v>3</v>
      </c>
      <c r="G83" s="15">
        <v>2023</v>
      </c>
      <c r="H83" s="23">
        <v>263385.07672672003</v>
      </c>
      <c r="I83" s="24">
        <v>2618032.5064766002</v>
      </c>
      <c r="J83" s="24">
        <v>0</v>
      </c>
      <c r="K83" s="24">
        <v>54263</v>
      </c>
      <c r="L83" s="24">
        <v>0</v>
      </c>
      <c r="M83" s="24">
        <v>0</v>
      </c>
      <c r="N83" s="24">
        <v>523346</v>
      </c>
      <c r="O83" s="24">
        <v>10129</v>
      </c>
      <c r="P83" s="24">
        <v>41966</v>
      </c>
      <c r="Q83" s="24">
        <v>6918</v>
      </c>
      <c r="R83" s="25">
        <f t="shared" si="1"/>
        <v>3518039.5832033204</v>
      </c>
      <c r="S83" s="19">
        <v>15556228</v>
      </c>
      <c r="T83" s="19">
        <v>16025226</v>
      </c>
      <c r="U83" s="19">
        <v>16313414</v>
      </c>
      <c r="V83" s="19">
        <v>5712389</v>
      </c>
      <c r="W83" s="19">
        <v>22017486</v>
      </c>
      <c r="X83" s="19">
        <v>-5704072</v>
      </c>
      <c r="Y83" s="28">
        <f t="shared" si="3"/>
        <v>-0.34965532046204428</v>
      </c>
      <c r="Z83" s="19">
        <v>8317</v>
      </c>
      <c r="AA83" s="20">
        <f t="shared" si="2"/>
        <v>3.7760257821247198E-4</v>
      </c>
      <c r="AB83" s="22"/>
      <c r="AC83" s="22"/>
      <c r="AD83" s="97"/>
    </row>
    <row r="84" spans="1:30" s="4" customFormat="1" x14ac:dyDescent="0.25">
      <c r="A84" s="21">
        <v>6920060</v>
      </c>
      <c r="B84" s="29" t="s">
        <v>128</v>
      </c>
      <c r="C84" s="29" t="s">
        <v>213</v>
      </c>
      <c r="D84" s="30" t="s">
        <v>106</v>
      </c>
      <c r="E84" s="30" t="b">
        <v>1</v>
      </c>
      <c r="F84" s="30">
        <v>3</v>
      </c>
      <c r="G84" s="15">
        <v>2023</v>
      </c>
      <c r="H84" s="23">
        <v>236733.58949023299</v>
      </c>
      <c r="I84" s="24">
        <v>2429272.7795889699</v>
      </c>
      <c r="J84" s="24">
        <v>0</v>
      </c>
      <c r="K84" s="24">
        <v>139358</v>
      </c>
      <c r="L84" s="24">
        <v>0</v>
      </c>
      <c r="M84" s="24">
        <v>16399</v>
      </c>
      <c r="N84" s="24">
        <v>0</v>
      </c>
      <c r="O84" s="24">
        <v>35000</v>
      </c>
      <c r="P84" s="24">
        <v>354</v>
      </c>
      <c r="Q84" s="24">
        <v>77347</v>
      </c>
      <c r="R84" s="25">
        <f t="shared" si="1"/>
        <v>2934464.3690792029</v>
      </c>
      <c r="S84" s="19">
        <v>60454167</v>
      </c>
      <c r="T84" s="19">
        <v>34072393</v>
      </c>
      <c r="U84" s="19">
        <v>36897309</v>
      </c>
      <c r="V84" s="19">
        <v>0</v>
      </c>
      <c r="W84" s="19">
        <v>37072834</v>
      </c>
      <c r="X84" s="19">
        <v>-175525</v>
      </c>
      <c r="Y84" s="28">
        <f t="shared" si="3"/>
        <v>-4.75712198957382E-3</v>
      </c>
      <c r="Z84" s="19">
        <v>-175525</v>
      </c>
      <c r="AA84" s="20">
        <f t="shared" si="2"/>
        <v>-4.75712198957382E-3</v>
      </c>
      <c r="AB84" s="22"/>
      <c r="AC84" s="22"/>
      <c r="AD84" s="97"/>
    </row>
    <row r="85" spans="1:30" s="4" customFormat="1" x14ac:dyDescent="0.25">
      <c r="A85" s="21">
        <v>6920340</v>
      </c>
      <c r="B85" s="29" t="s">
        <v>130</v>
      </c>
      <c r="C85" s="29" t="s">
        <v>215</v>
      </c>
      <c r="D85" s="30" t="s">
        <v>106</v>
      </c>
      <c r="E85" s="30" t="b">
        <v>0</v>
      </c>
      <c r="F85" s="30">
        <v>3</v>
      </c>
      <c r="G85" s="15">
        <v>2023</v>
      </c>
      <c r="H85" s="23">
        <v>1019031.22635656</v>
      </c>
      <c r="I85" s="24">
        <v>4294213.0961692799</v>
      </c>
      <c r="J85" s="24">
        <v>0</v>
      </c>
      <c r="K85" s="24">
        <v>147719</v>
      </c>
      <c r="L85" s="24">
        <v>0</v>
      </c>
      <c r="M85" s="24">
        <v>99344</v>
      </c>
      <c r="N85" s="24">
        <v>0</v>
      </c>
      <c r="O85" s="24">
        <v>15357</v>
      </c>
      <c r="P85" s="24">
        <v>1469</v>
      </c>
      <c r="Q85" s="24">
        <v>116683</v>
      </c>
      <c r="R85" s="25">
        <f t="shared" si="1"/>
        <v>5693816.3225258403</v>
      </c>
      <c r="S85" s="19">
        <v>185745389</v>
      </c>
      <c r="T85" s="19">
        <v>71285828</v>
      </c>
      <c r="U85" s="19">
        <v>75962531</v>
      </c>
      <c r="V85" s="19">
        <v>0</v>
      </c>
      <c r="W85" s="19">
        <v>76585974</v>
      </c>
      <c r="X85" s="19">
        <v>-623443</v>
      </c>
      <c r="Y85" s="28">
        <f t="shared" si="3"/>
        <v>-8.2072436475293317E-3</v>
      </c>
      <c r="Z85" s="19">
        <v>-623443</v>
      </c>
      <c r="AA85" s="20">
        <f t="shared" si="2"/>
        <v>-8.2072436475293317E-3</v>
      </c>
      <c r="AB85" s="22"/>
      <c r="AC85" s="22"/>
      <c r="AD85" s="97"/>
    </row>
    <row r="86" spans="1:30" s="4" customFormat="1" x14ac:dyDescent="0.25">
      <c r="A86" s="21">
        <v>6920130</v>
      </c>
      <c r="B86" s="31" t="s">
        <v>101</v>
      </c>
      <c r="C86" s="31" t="s">
        <v>102</v>
      </c>
      <c r="D86" s="30" t="s">
        <v>65</v>
      </c>
      <c r="E86" s="30" t="b">
        <v>1</v>
      </c>
      <c r="F86" s="30">
        <v>3</v>
      </c>
      <c r="G86" s="15">
        <v>2023</v>
      </c>
      <c r="H86" s="23">
        <v>1436577.7494222401</v>
      </c>
      <c r="I86" s="24">
        <v>1508847.5503895299</v>
      </c>
      <c r="J86" s="24">
        <v>0</v>
      </c>
      <c r="K86" s="24">
        <v>2630</v>
      </c>
      <c r="L86" s="24">
        <v>0</v>
      </c>
      <c r="M86" s="24">
        <v>0</v>
      </c>
      <c r="N86" s="24">
        <v>744634</v>
      </c>
      <c r="O86" s="24">
        <v>38579</v>
      </c>
      <c r="P86" s="24">
        <v>61000</v>
      </c>
      <c r="Q86" s="24">
        <v>0</v>
      </c>
      <c r="R86" s="25">
        <f t="shared" si="1"/>
        <v>3792268.2998117702</v>
      </c>
      <c r="S86" s="19">
        <v>139989359</v>
      </c>
      <c r="T86" s="19">
        <v>78600302</v>
      </c>
      <c r="U86" s="19">
        <v>79184479</v>
      </c>
      <c r="V86" s="19">
        <v>0</v>
      </c>
      <c r="W86" s="19">
        <v>59012014</v>
      </c>
      <c r="X86" s="19">
        <v>20172465</v>
      </c>
      <c r="Y86" s="28">
        <f t="shared" si="3"/>
        <v>0.25475276537463865</v>
      </c>
      <c r="Z86" s="19">
        <v>20172465</v>
      </c>
      <c r="AA86" s="20">
        <f t="shared" si="2"/>
        <v>0.25475276537463865</v>
      </c>
      <c r="AB86" s="22"/>
      <c r="AC86" s="22"/>
      <c r="AD86" s="97"/>
    </row>
    <row r="87" spans="1:30" s="4" customFormat="1" x14ac:dyDescent="0.25">
      <c r="A87" s="30">
        <v>6920708</v>
      </c>
      <c r="B87" s="29" t="s">
        <v>53</v>
      </c>
      <c r="C87" s="31" t="s">
        <v>54</v>
      </c>
      <c r="D87" s="30" t="s">
        <v>11</v>
      </c>
      <c r="E87" s="30" t="b">
        <v>0</v>
      </c>
      <c r="F87" s="30">
        <v>3</v>
      </c>
      <c r="G87" s="15">
        <v>2023</v>
      </c>
      <c r="H87" s="23">
        <v>18048900.630856901</v>
      </c>
      <c r="I87" s="24">
        <v>66784575.948086001</v>
      </c>
      <c r="J87" s="24">
        <v>8358858.0143283401</v>
      </c>
      <c r="K87" s="24">
        <v>1224435</v>
      </c>
      <c r="L87" s="24">
        <v>86678</v>
      </c>
      <c r="M87" s="24">
        <v>7436315</v>
      </c>
      <c r="N87" s="24">
        <v>30815552</v>
      </c>
      <c r="O87" s="24">
        <v>745471</v>
      </c>
      <c r="P87" s="24">
        <v>2755480</v>
      </c>
      <c r="Q87" s="24">
        <v>698180</v>
      </c>
      <c r="R87" s="25">
        <f t="shared" si="1"/>
        <v>136954445.59327126</v>
      </c>
      <c r="S87" s="19">
        <v>2516581048</v>
      </c>
      <c r="T87" s="19">
        <v>948796610</v>
      </c>
      <c r="U87" s="19">
        <v>991458283</v>
      </c>
      <c r="V87" s="19">
        <v>-8091725</v>
      </c>
      <c r="W87" s="19">
        <v>1063867339</v>
      </c>
      <c r="X87" s="19">
        <v>-72409056</v>
      </c>
      <c r="Y87" s="28">
        <f t="shared" si="3"/>
        <v>-7.3032882211545358E-2</v>
      </c>
      <c r="Z87" s="19">
        <v>-80500781</v>
      </c>
      <c r="AA87" s="20">
        <f t="shared" si="2"/>
        <v>-8.1862435065643141E-2</v>
      </c>
      <c r="AC87" s="97"/>
      <c r="AD87" s="97"/>
    </row>
    <row r="88" spans="1:30" s="4" customFormat="1" x14ac:dyDescent="0.25">
      <c r="A88" s="30">
        <v>6920065</v>
      </c>
      <c r="B88" s="31" t="s">
        <v>97</v>
      </c>
      <c r="C88" s="31" t="s">
        <v>98</v>
      </c>
      <c r="D88" s="30" t="s">
        <v>65</v>
      </c>
      <c r="E88" s="21" t="b">
        <v>1</v>
      </c>
      <c r="F88" s="21">
        <v>3</v>
      </c>
      <c r="G88" s="15">
        <v>2023</v>
      </c>
      <c r="H88" s="23">
        <v>125362.77843566801</v>
      </c>
      <c r="I88" s="24">
        <v>0</v>
      </c>
      <c r="J88" s="24">
        <v>31927.413762724202</v>
      </c>
      <c r="K88" s="24">
        <v>119125.07</v>
      </c>
      <c r="L88" s="24">
        <v>0</v>
      </c>
      <c r="M88" s="24">
        <v>17750</v>
      </c>
      <c r="N88" s="24">
        <v>3675967.27729367</v>
      </c>
      <c r="O88" s="24">
        <v>0</v>
      </c>
      <c r="P88" s="24">
        <v>6595</v>
      </c>
      <c r="Q88" s="24">
        <v>27930.21</v>
      </c>
      <c r="R88" s="25">
        <f t="shared" si="1"/>
        <v>4004657.7494920623</v>
      </c>
      <c r="S88" s="19">
        <v>43467157.240000002</v>
      </c>
      <c r="T88" s="19">
        <v>28428648</v>
      </c>
      <c r="U88" s="19">
        <v>28438362</v>
      </c>
      <c r="V88" s="19">
        <v>2640775</v>
      </c>
      <c r="W88" s="19">
        <v>29977748</v>
      </c>
      <c r="X88" s="19">
        <v>-1539386</v>
      </c>
      <c r="Y88" s="28">
        <f t="shared" si="3"/>
        <v>-5.4130614133120605E-2</v>
      </c>
      <c r="Z88" s="19">
        <v>1101389</v>
      </c>
      <c r="AA88" s="20">
        <f t="shared" si="2"/>
        <v>3.5438210526888184E-2</v>
      </c>
      <c r="AB88" s="22"/>
      <c r="AC88" s="22"/>
      <c r="AD88" s="97"/>
    </row>
    <row r="89" spans="1:30" s="4" customFormat="1" x14ac:dyDescent="0.25">
      <c r="A89" s="30">
        <v>6920380</v>
      </c>
      <c r="B89" s="29" t="s">
        <v>164</v>
      </c>
      <c r="C89" s="29" t="s">
        <v>165</v>
      </c>
      <c r="D89" s="30" t="s">
        <v>106</v>
      </c>
      <c r="E89" s="21" t="b">
        <v>1</v>
      </c>
      <c r="F89" s="21">
        <v>3</v>
      </c>
      <c r="G89" s="15">
        <v>2023</v>
      </c>
      <c r="H89" s="23">
        <v>1150471.5956999899</v>
      </c>
      <c r="I89" s="24">
        <v>71052.046199999706</v>
      </c>
      <c r="J89" s="24">
        <v>0</v>
      </c>
      <c r="K89" s="24">
        <v>262310</v>
      </c>
      <c r="L89" s="24">
        <v>0</v>
      </c>
      <c r="M89" s="24">
        <v>324076</v>
      </c>
      <c r="N89" s="24">
        <v>0</v>
      </c>
      <c r="O89" s="24">
        <v>353566</v>
      </c>
      <c r="P89" s="24">
        <v>420608</v>
      </c>
      <c r="Q89" s="24">
        <v>40306</v>
      </c>
      <c r="R89" s="25">
        <f t="shared" si="1"/>
        <v>2622389.6418999899</v>
      </c>
      <c r="S89" s="19">
        <v>197810946.44999999</v>
      </c>
      <c r="T89" s="19">
        <v>93187653</v>
      </c>
      <c r="U89" s="19">
        <v>100010647.98999999</v>
      </c>
      <c r="V89" s="19">
        <v>5731501.6299999999</v>
      </c>
      <c r="W89" s="19">
        <v>92065146.709999993</v>
      </c>
      <c r="X89" s="19">
        <v>7945501.27999999</v>
      </c>
      <c r="Y89" s="28">
        <f t="shared" si="3"/>
        <v>7.9446553338945139E-2</v>
      </c>
      <c r="Z89" s="19">
        <v>13677002.91</v>
      </c>
      <c r="AA89" s="20">
        <f t="shared" si="2"/>
        <v>0.12934296266106116</v>
      </c>
      <c r="AB89" s="22"/>
      <c r="AC89" s="22"/>
    </row>
    <row r="90" spans="1:30" s="4" customFormat="1" x14ac:dyDescent="0.25">
      <c r="A90" s="21">
        <v>6920140</v>
      </c>
      <c r="B90" s="22" t="s">
        <v>132</v>
      </c>
      <c r="C90" s="22" t="s">
        <v>132</v>
      </c>
      <c r="D90" s="21" t="s">
        <v>106</v>
      </c>
      <c r="E90" s="21" t="b">
        <v>1</v>
      </c>
      <c r="F90" s="21">
        <v>3</v>
      </c>
      <c r="G90" s="15">
        <v>2023</v>
      </c>
      <c r="H90" s="23">
        <v>408354.20540834201</v>
      </c>
      <c r="I90" s="24">
        <v>943517.19202926604</v>
      </c>
      <c r="J90" s="24">
        <v>527333.01720134704</v>
      </c>
      <c r="K90" s="24">
        <v>12947.91</v>
      </c>
      <c r="L90" s="24">
        <v>0</v>
      </c>
      <c r="M90" s="24">
        <v>72604</v>
      </c>
      <c r="N90" s="24">
        <v>441014</v>
      </c>
      <c r="O90" s="24">
        <v>9703.16</v>
      </c>
      <c r="P90" s="24">
        <v>0</v>
      </c>
      <c r="Q90" s="24">
        <v>7543.57</v>
      </c>
      <c r="R90" s="25">
        <f t="shared" si="1"/>
        <v>2423017.0546389553</v>
      </c>
      <c r="S90" s="19">
        <v>56074591.469999999</v>
      </c>
      <c r="T90" s="19">
        <v>34836690.460000001</v>
      </c>
      <c r="U90" s="19">
        <v>35497685.600000001</v>
      </c>
      <c r="V90" s="19">
        <v>2334015</v>
      </c>
      <c r="W90" s="19">
        <v>35469852.729999997</v>
      </c>
      <c r="X90" s="19">
        <v>27832.870000004801</v>
      </c>
      <c r="Y90" s="28">
        <f t="shared" si="3"/>
        <v>7.8407562435576833E-4</v>
      </c>
      <c r="Z90" s="19">
        <v>2361847.87</v>
      </c>
      <c r="AA90" s="20">
        <f t="shared" si="2"/>
        <v>6.2430391247069658E-2</v>
      </c>
      <c r="AB90" s="22"/>
      <c r="AC90" s="22"/>
    </row>
    <row r="91" spans="1:30" s="4" customFormat="1" x14ac:dyDescent="0.25">
      <c r="A91" s="21">
        <v>6920025</v>
      </c>
      <c r="B91" s="22" t="s">
        <v>63</v>
      </c>
      <c r="C91" s="22" t="s">
        <v>64</v>
      </c>
      <c r="D91" s="21" t="s">
        <v>65</v>
      </c>
      <c r="E91" s="21" t="b">
        <v>0</v>
      </c>
      <c r="F91" s="21">
        <v>4</v>
      </c>
      <c r="G91" s="15">
        <v>2023</v>
      </c>
      <c r="H91" s="23">
        <v>602147.51053328498</v>
      </c>
      <c r="I91" s="24">
        <v>0</v>
      </c>
      <c r="J91" s="24">
        <v>763008.41174590995</v>
      </c>
      <c r="K91" s="24">
        <v>274726</v>
      </c>
      <c r="L91" s="24">
        <v>6185</v>
      </c>
      <c r="M91" s="24">
        <v>126797</v>
      </c>
      <c r="N91" s="24">
        <v>0</v>
      </c>
      <c r="O91" s="24">
        <v>22427</v>
      </c>
      <c r="P91" s="24">
        <v>0</v>
      </c>
      <c r="Q91" s="24">
        <v>22339</v>
      </c>
      <c r="R91" s="25">
        <f t="shared" si="1"/>
        <v>1817629.9222791949</v>
      </c>
      <c r="S91" s="19">
        <v>198419796</v>
      </c>
      <c r="T91" s="19">
        <v>66064554</v>
      </c>
      <c r="U91" s="19">
        <v>66997843</v>
      </c>
      <c r="V91" s="19">
        <v>3599824.8</v>
      </c>
      <c r="W91" s="19">
        <v>67299150</v>
      </c>
      <c r="X91" s="19">
        <v>-301307</v>
      </c>
      <c r="Y91" s="28">
        <f t="shared" si="3"/>
        <v>-4.497264188042591E-3</v>
      </c>
      <c r="Z91" s="19">
        <v>3298517.8</v>
      </c>
      <c r="AA91" s="20">
        <f t="shared" si="2"/>
        <v>4.672275873679782E-2</v>
      </c>
      <c r="AB91" s="22"/>
      <c r="AC91" s="22"/>
    </row>
    <row r="92" spans="1:30" s="4" customFormat="1" x14ac:dyDescent="0.25">
      <c r="A92" s="30">
        <v>6920280</v>
      </c>
      <c r="B92" s="31" t="s">
        <v>151</v>
      </c>
      <c r="C92" s="31" t="s">
        <v>15</v>
      </c>
      <c r="D92" s="30" t="s">
        <v>11</v>
      </c>
      <c r="E92" s="21" t="b">
        <v>0</v>
      </c>
      <c r="F92" s="21">
        <v>4</v>
      </c>
      <c r="G92" s="15">
        <v>2023</v>
      </c>
      <c r="H92" s="23">
        <v>5063965.69484415</v>
      </c>
      <c r="I92" s="24">
        <v>40193834.650095403</v>
      </c>
      <c r="J92" s="24">
        <v>8918303.7317594793</v>
      </c>
      <c r="K92" s="24">
        <v>4696551</v>
      </c>
      <c r="L92" s="24">
        <v>79635</v>
      </c>
      <c r="M92" s="24">
        <v>2080300</v>
      </c>
      <c r="N92" s="24">
        <v>2811863</v>
      </c>
      <c r="O92" s="24">
        <v>359828</v>
      </c>
      <c r="P92" s="24">
        <v>0</v>
      </c>
      <c r="Q92" s="24">
        <v>298698</v>
      </c>
      <c r="R92" s="25">
        <f t="shared" si="1"/>
        <v>64502979.076699033</v>
      </c>
      <c r="S92" s="19">
        <v>2655382960</v>
      </c>
      <c r="T92" s="19">
        <v>751639216</v>
      </c>
      <c r="U92" s="19">
        <v>761073803</v>
      </c>
      <c r="V92" s="19">
        <v>0</v>
      </c>
      <c r="W92" s="19">
        <v>756717121</v>
      </c>
      <c r="X92" s="19">
        <v>4356682</v>
      </c>
      <c r="Y92" s="28">
        <f t="shared" si="3"/>
        <v>5.7243883350429816E-3</v>
      </c>
      <c r="Z92" s="19">
        <v>4356682</v>
      </c>
      <c r="AA92" s="20">
        <f t="shared" si="2"/>
        <v>5.7243883350429816E-3</v>
      </c>
      <c r="AB92" s="22"/>
      <c r="AC92" s="22"/>
    </row>
    <row r="93" spans="1:30" s="4" customFormat="1" x14ac:dyDescent="0.25">
      <c r="A93" s="30">
        <v>6920005</v>
      </c>
      <c r="B93" s="31" t="s">
        <v>17</v>
      </c>
      <c r="C93" s="31" t="s">
        <v>18</v>
      </c>
      <c r="D93" s="30" t="s">
        <v>11</v>
      </c>
      <c r="E93" s="21" t="b">
        <v>0</v>
      </c>
      <c r="F93" s="21">
        <v>4</v>
      </c>
      <c r="G93" s="15">
        <v>2023</v>
      </c>
      <c r="H93" s="23">
        <v>1784455.8316965799</v>
      </c>
      <c r="I93" s="24">
        <v>14461307.262461752</v>
      </c>
      <c r="J93" s="24">
        <v>2934170.1501284102</v>
      </c>
      <c r="K93" s="24">
        <v>1240572</v>
      </c>
      <c r="L93" s="24">
        <v>33668</v>
      </c>
      <c r="M93" s="24">
        <v>626154</v>
      </c>
      <c r="N93" s="24">
        <v>1245637</v>
      </c>
      <c r="O93" s="24">
        <v>80713</v>
      </c>
      <c r="P93" s="24">
        <v>0</v>
      </c>
      <c r="Q93" s="24">
        <v>104923</v>
      </c>
      <c r="R93" s="25">
        <f t="shared" si="1"/>
        <v>22511600.244286742</v>
      </c>
      <c r="S93" s="19">
        <v>1088617737</v>
      </c>
      <c r="T93" s="19">
        <v>272219220</v>
      </c>
      <c r="U93" s="19">
        <v>275639678</v>
      </c>
      <c r="V93" s="19">
        <v>0</v>
      </c>
      <c r="W93" s="19">
        <v>275140749</v>
      </c>
      <c r="X93" s="19">
        <v>498929</v>
      </c>
      <c r="Y93" s="28">
        <f t="shared" si="3"/>
        <v>1.8100768496761921E-3</v>
      </c>
      <c r="Z93" s="19">
        <v>498929</v>
      </c>
      <c r="AA93" s="20">
        <f t="shared" si="2"/>
        <v>1.8100768496761921E-3</v>
      </c>
      <c r="AB93" s="22"/>
      <c r="AC93" s="22"/>
    </row>
    <row r="94" spans="1:30" s="4" customFormat="1" x14ac:dyDescent="0.25">
      <c r="A94" s="21">
        <v>6920207</v>
      </c>
      <c r="B94" s="22" t="s">
        <v>59</v>
      </c>
      <c r="C94" s="22" t="s">
        <v>60</v>
      </c>
      <c r="D94" s="21" t="s">
        <v>11</v>
      </c>
      <c r="E94" s="21" t="b">
        <v>0</v>
      </c>
      <c r="F94" s="21">
        <v>4</v>
      </c>
      <c r="G94" s="15">
        <v>2023</v>
      </c>
      <c r="H94" s="23">
        <v>3053819.4581629671</v>
      </c>
      <c r="I94" s="24">
        <v>15903491.163316026</v>
      </c>
      <c r="J94" s="24">
        <v>3853746.1814634465</v>
      </c>
      <c r="K94" s="24">
        <v>624032</v>
      </c>
      <c r="L94" s="24">
        <v>0</v>
      </c>
      <c r="M94" s="24">
        <v>5778266</v>
      </c>
      <c r="N94" s="24">
        <v>1768441</v>
      </c>
      <c r="O94" s="24">
        <v>92849</v>
      </c>
      <c r="P94" s="24">
        <v>159307</v>
      </c>
      <c r="Q94" s="24">
        <v>0</v>
      </c>
      <c r="R94" s="25">
        <f t="shared" si="1"/>
        <v>31233951.80294244</v>
      </c>
      <c r="S94" s="19">
        <v>884033784</v>
      </c>
      <c r="T94" s="19">
        <v>308587000</v>
      </c>
      <c r="U94" s="19">
        <v>325331000</v>
      </c>
      <c r="V94" s="19">
        <v>1990000</v>
      </c>
      <c r="W94" s="19">
        <v>328321000</v>
      </c>
      <c r="X94" s="19">
        <v>-2990000</v>
      </c>
      <c r="Y94" s="28">
        <f t="shared" si="3"/>
        <v>-9.190639686964968E-3</v>
      </c>
      <c r="Z94" s="19">
        <v>-1000000</v>
      </c>
      <c r="AA94" s="20">
        <f t="shared" si="2"/>
        <v>-3.0551049275787377E-3</v>
      </c>
      <c r="AB94" s="22"/>
      <c r="AC94" s="22"/>
    </row>
    <row r="95" spans="1:30" s="4" customFormat="1" x14ac:dyDescent="0.25">
      <c r="A95" s="21">
        <v>6920770</v>
      </c>
      <c r="B95" s="22" t="s">
        <v>201</v>
      </c>
      <c r="C95" s="22" t="s">
        <v>202</v>
      </c>
      <c r="D95" s="21" t="s">
        <v>65</v>
      </c>
      <c r="E95" s="21" t="b">
        <v>0</v>
      </c>
      <c r="F95" s="21">
        <v>5</v>
      </c>
      <c r="G95" s="15">
        <v>2023</v>
      </c>
      <c r="H95" s="23">
        <v>2892355.38832842</v>
      </c>
      <c r="I95" s="24">
        <v>15214477.0968889</v>
      </c>
      <c r="J95" s="24">
        <v>0</v>
      </c>
      <c r="K95" s="24">
        <v>284734</v>
      </c>
      <c r="L95" s="24">
        <v>0</v>
      </c>
      <c r="M95" s="4">
        <v>50848</v>
      </c>
      <c r="N95" s="24">
        <v>754157.19970195496</v>
      </c>
      <c r="O95" s="24">
        <v>950</v>
      </c>
      <c r="P95" s="24">
        <v>39609</v>
      </c>
      <c r="Q95" s="24">
        <v>49674</v>
      </c>
      <c r="R95" s="25">
        <f t="shared" si="1"/>
        <v>19286804.684919272</v>
      </c>
      <c r="S95" s="19">
        <v>268740863</v>
      </c>
      <c r="T95" s="19">
        <v>107993600</v>
      </c>
      <c r="U95" s="19">
        <v>119821280</v>
      </c>
      <c r="V95" s="19">
        <v>1350777</v>
      </c>
      <c r="W95" s="19">
        <v>140712560</v>
      </c>
      <c r="X95" s="19">
        <v>-20891280</v>
      </c>
      <c r="Y95" s="28">
        <f t="shared" si="3"/>
        <v>-0.1743536707336126</v>
      </c>
      <c r="Z95" s="19">
        <v>-19540503</v>
      </c>
      <c r="AA95" s="20">
        <f t="shared" si="2"/>
        <v>-0.16126245178787382</v>
      </c>
      <c r="AC95" s="97"/>
    </row>
    <row r="96" spans="1:30" s="4" customFormat="1" x14ac:dyDescent="0.25">
      <c r="A96" s="21">
        <v>6920510</v>
      </c>
      <c r="B96" s="22" t="s">
        <v>203</v>
      </c>
      <c r="C96" s="22" t="s">
        <v>204</v>
      </c>
      <c r="D96" s="21" t="s">
        <v>11</v>
      </c>
      <c r="E96" s="21" t="b">
        <v>0</v>
      </c>
      <c r="F96" s="21">
        <v>5</v>
      </c>
      <c r="G96" s="15">
        <v>2023</v>
      </c>
      <c r="H96" s="23">
        <v>2645280.4377816701</v>
      </c>
      <c r="I96" s="24">
        <v>14672785.2605881</v>
      </c>
      <c r="J96" s="24">
        <v>0</v>
      </c>
      <c r="K96" s="24">
        <v>1038044</v>
      </c>
      <c r="L96" s="24">
        <v>0</v>
      </c>
      <c r="M96" s="24">
        <v>510032</v>
      </c>
      <c r="N96" s="24">
        <v>5270600</v>
      </c>
      <c r="O96" s="24">
        <v>399597</v>
      </c>
      <c r="P96" s="24">
        <v>430214</v>
      </c>
      <c r="Q96" s="24">
        <v>85838</v>
      </c>
      <c r="R96" s="25">
        <f t="shared" si="1"/>
        <v>25052390.698369771</v>
      </c>
      <c r="S96" s="19">
        <v>1472064639</v>
      </c>
      <c r="T96" s="19">
        <v>370523518</v>
      </c>
      <c r="U96" s="19">
        <v>405647459</v>
      </c>
      <c r="V96" s="19">
        <v>5276125</v>
      </c>
      <c r="W96" s="19">
        <v>408313611</v>
      </c>
      <c r="X96" s="19">
        <v>-2666152</v>
      </c>
      <c r="Y96" s="28">
        <f t="shared" si="3"/>
        <v>-6.5725840032933623E-3</v>
      </c>
      <c r="Z96" s="19">
        <v>2609973</v>
      </c>
      <c r="AA96" s="20">
        <f t="shared" si="2"/>
        <v>6.3514801817751111E-3</v>
      </c>
      <c r="AC96" s="97"/>
    </row>
    <row r="97" spans="1:29" s="4" customFormat="1" x14ac:dyDescent="0.25">
      <c r="A97" s="21">
        <v>6920780</v>
      </c>
      <c r="B97" s="22" t="s">
        <v>205</v>
      </c>
      <c r="C97" s="22" t="s">
        <v>206</v>
      </c>
      <c r="D97" s="21" t="s">
        <v>106</v>
      </c>
      <c r="E97" s="21" t="b">
        <v>1</v>
      </c>
      <c r="F97" s="21">
        <v>5</v>
      </c>
      <c r="G97" s="15">
        <v>2023</v>
      </c>
      <c r="H97" s="23">
        <v>1218036.7980557999</v>
      </c>
      <c r="I97" s="24">
        <v>0</v>
      </c>
      <c r="J97" s="24">
        <v>0</v>
      </c>
      <c r="K97" s="24">
        <v>194369</v>
      </c>
      <c r="L97" s="24">
        <v>0</v>
      </c>
      <c r="M97" s="24">
        <v>1340</v>
      </c>
      <c r="N97" s="24">
        <v>4252380.5132477097</v>
      </c>
      <c r="O97" s="24">
        <v>578450</v>
      </c>
      <c r="P97" s="24">
        <v>200</v>
      </c>
      <c r="Q97" s="24">
        <v>0</v>
      </c>
      <c r="R97" s="25">
        <f t="shared" si="1"/>
        <v>6244776.3113035094</v>
      </c>
      <c r="S97" s="19">
        <v>195520821</v>
      </c>
      <c r="T97" s="19">
        <v>111673938.87</v>
      </c>
      <c r="U97" s="19">
        <v>116245052.87</v>
      </c>
      <c r="V97" s="19">
        <v>3730956</v>
      </c>
      <c r="W97" s="19">
        <v>105211841</v>
      </c>
      <c r="X97" s="19">
        <v>11033211.869999999</v>
      </c>
      <c r="Y97" s="28">
        <f t="shared" si="3"/>
        <v>9.4913388549435693E-2</v>
      </c>
      <c r="Z97" s="19">
        <v>14764167.869999999</v>
      </c>
      <c r="AA97" s="20">
        <f t="shared" si="2"/>
        <v>0.12305933502086831</v>
      </c>
      <c r="AC97" s="97"/>
    </row>
    <row r="98" spans="1:29" s="4" customFormat="1" x14ac:dyDescent="0.25">
      <c r="A98" s="21">
        <v>6920015</v>
      </c>
      <c r="B98" s="22" t="s">
        <v>67</v>
      </c>
      <c r="C98" s="22" t="s">
        <v>68</v>
      </c>
      <c r="D98" s="21" t="s">
        <v>65</v>
      </c>
      <c r="E98" s="21" t="b">
        <v>1</v>
      </c>
      <c r="F98" s="21">
        <v>5</v>
      </c>
      <c r="G98" s="15">
        <v>2023</v>
      </c>
      <c r="H98" s="23">
        <v>1128661.9392726701</v>
      </c>
      <c r="I98" s="24">
        <v>7362266.3436122304</v>
      </c>
      <c r="J98" s="24">
        <v>0</v>
      </c>
      <c r="K98" s="24">
        <v>140581.46</v>
      </c>
      <c r="L98" s="24">
        <v>0</v>
      </c>
      <c r="M98" s="27">
        <v>13560</v>
      </c>
      <c r="N98" s="24">
        <v>0</v>
      </c>
      <c r="O98" s="24">
        <v>172713.79</v>
      </c>
      <c r="P98" s="24">
        <v>112457.09</v>
      </c>
      <c r="Q98" s="24">
        <v>0</v>
      </c>
      <c r="R98" s="25">
        <f t="shared" si="1"/>
        <v>8930240.6228848994</v>
      </c>
      <c r="S98" s="19">
        <v>382134699</v>
      </c>
      <c r="T98" s="19">
        <v>197147596</v>
      </c>
      <c r="U98" s="19">
        <v>201918207</v>
      </c>
      <c r="V98" s="19">
        <v>14081839</v>
      </c>
      <c r="W98" s="19">
        <v>187195618</v>
      </c>
      <c r="X98" s="19">
        <v>14722589</v>
      </c>
      <c r="Y98" s="28">
        <f t="shared" si="3"/>
        <v>7.2913627843377196E-2</v>
      </c>
      <c r="Z98" s="19">
        <v>28804428</v>
      </c>
      <c r="AA98" s="20">
        <f t="shared" si="2"/>
        <v>0.13335380493391191</v>
      </c>
      <c r="AC98" s="97"/>
    </row>
    <row r="99" spans="1:29" s="4" customFormat="1" x14ac:dyDescent="0.25">
      <c r="A99" s="30">
        <v>6920110</v>
      </c>
      <c r="B99" s="31" t="s">
        <v>23</v>
      </c>
      <c r="C99" s="31" t="s">
        <v>24</v>
      </c>
      <c r="D99" s="30" t="s">
        <v>11</v>
      </c>
      <c r="E99" s="21" t="b">
        <v>0</v>
      </c>
      <c r="F99" s="21">
        <v>5</v>
      </c>
      <c r="G99" s="15">
        <v>2023</v>
      </c>
      <c r="H99" s="23">
        <v>3294211.3224264299</v>
      </c>
      <c r="I99" s="24">
        <v>20291147.615959</v>
      </c>
      <c r="J99" s="24">
        <v>3442469.2193804299</v>
      </c>
      <c r="K99" s="24">
        <v>1288810</v>
      </c>
      <c r="L99" s="24">
        <v>0</v>
      </c>
      <c r="M99" s="24">
        <v>10024017</v>
      </c>
      <c r="N99" s="24">
        <v>41301597</v>
      </c>
      <c r="O99" s="24">
        <v>715733</v>
      </c>
      <c r="P99" s="24">
        <v>127700</v>
      </c>
      <c r="Q99" s="24">
        <v>0</v>
      </c>
      <c r="R99" s="25">
        <f t="shared" si="1"/>
        <v>80485685.157765865</v>
      </c>
      <c r="S99" s="19">
        <v>1142290815.25</v>
      </c>
      <c r="T99" s="19">
        <v>499497509.99000001</v>
      </c>
      <c r="U99" s="19">
        <v>576213805.99000001</v>
      </c>
      <c r="V99" s="19">
        <v>693822.92</v>
      </c>
      <c r="W99" s="19">
        <v>596797056.74000001</v>
      </c>
      <c r="X99" s="19">
        <v>-20583250.749999799</v>
      </c>
      <c r="Y99" s="28">
        <f t="shared" si="3"/>
        <v>-3.5721550813305601E-2</v>
      </c>
      <c r="Z99" s="19">
        <v>-19889427.829999801</v>
      </c>
      <c r="AA99" s="20">
        <f t="shared" si="2"/>
        <v>-3.4475931385373713E-2</v>
      </c>
      <c r="AC99" s="97"/>
    </row>
    <row r="100" spans="1:29" s="4" customFormat="1" x14ac:dyDescent="0.25">
      <c r="A100" s="21">
        <v>6920045</v>
      </c>
      <c r="B100" s="31" t="s">
        <v>26</v>
      </c>
      <c r="C100" s="31" t="s">
        <v>27</v>
      </c>
      <c r="D100" s="30" t="s">
        <v>11</v>
      </c>
      <c r="E100" s="21" t="b">
        <v>0</v>
      </c>
      <c r="F100" s="21">
        <v>5</v>
      </c>
      <c r="G100" s="15">
        <v>2023</v>
      </c>
      <c r="H100" s="23">
        <v>13550524</v>
      </c>
      <c r="I100" s="24">
        <v>14047870</v>
      </c>
      <c r="J100" s="24">
        <v>0</v>
      </c>
      <c r="K100" s="24">
        <v>2382228</v>
      </c>
      <c r="L100" s="24">
        <v>2409047.79999999</v>
      </c>
      <c r="M100" s="27">
        <v>3665139</v>
      </c>
      <c r="N100" s="24">
        <v>0</v>
      </c>
      <c r="O100" s="24">
        <v>3493840</v>
      </c>
      <c r="P100" s="24">
        <v>0</v>
      </c>
      <c r="Q100" s="24">
        <v>1164497</v>
      </c>
      <c r="R100" s="25">
        <f t="shared" si="1"/>
        <v>40713145.79999999</v>
      </c>
      <c r="S100" s="19">
        <v>707338829.00287998</v>
      </c>
      <c r="T100" s="19">
        <v>692567097.00287998</v>
      </c>
      <c r="U100" s="19">
        <v>798886703.97838104</v>
      </c>
      <c r="V100" s="19">
        <v>35720281</v>
      </c>
      <c r="W100" s="19">
        <v>779949939</v>
      </c>
      <c r="X100" s="19">
        <v>18936764.978380699</v>
      </c>
      <c r="Y100" s="28">
        <f t="shared" si="3"/>
        <v>2.3703943104920536E-2</v>
      </c>
      <c r="Z100" s="19">
        <v>54657045.978380702</v>
      </c>
      <c r="AA100" s="20">
        <f t="shared" si="2"/>
        <v>6.5488363939101818E-2</v>
      </c>
      <c r="AC100" s="97"/>
    </row>
    <row r="101" spans="1:29" s="4" customFormat="1" x14ac:dyDescent="0.25">
      <c r="A101" s="21">
        <v>6920434</v>
      </c>
      <c r="B101" s="31" t="s">
        <v>152</v>
      </c>
      <c r="C101" s="31" t="s">
        <v>30</v>
      </c>
      <c r="D101" s="30" t="s">
        <v>11</v>
      </c>
      <c r="E101" s="21" t="b">
        <v>0</v>
      </c>
      <c r="F101" s="21">
        <v>5</v>
      </c>
      <c r="G101" s="15">
        <v>2023</v>
      </c>
      <c r="H101" s="23">
        <v>5705416.2000000002</v>
      </c>
      <c r="I101" s="24">
        <v>5708233</v>
      </c>
      <c r="J101" s="24">
        <v>0</v>
      </c>
      <c r="K101" s="24">
        <v>861952.4</v>
      </c>
      <c r="L101" s="24">
        <v>871656</v>
      </c>
      <c r="M101" s="24">
        <v>1326142.8999999899</v>
      </c>
      <c r="N101" s="24">
        <v>0</v>
      </c>
      <c r="O101" s="24">
        <v>1014735</v>
      </c>
      <c r="P101" s="24">
        <v>0</v>
      </c>
      <c r="Q101" s="24">
        <v>421345.2</v>
      </c>
      <c r="R101" s="25">
        <f t="shared" si="1"/>
        <v>15909480.699999988</v>
      </c>
      <c r="S101" s="19">
        <v>258449931.84711999</v>
      </c>
      <c r="T101" s="19">
        <v>252628883.84711999</v>
      </c>
      <c r="U101" s="19">
        <v>267844615.63161901</v>
      </c>
      <c r="V101" s="19">
        <v>13037542</v>
      </c>
      <c r="W101" s="19">
        <v>263032333</v>
      </c>
      <c r="X101" s="19">
        <v>4812282.6316192998</v>
      </c>
      <c r="Y101" s="28">
        <f t="shared" si="3"/>
        <v>1.7966695430001085E-2</v>
      </c>
      <c r="Z101" s="19">
        <v>17849824.631619301</v>
      </c>
      <c r="AA101" s="20">
        <f t="shared" si="2"/>
        <v>6.3549158060191221E-2</v>
      </c>
      <c r="AC101" s="97"/>
    </row>
    <row r="102" spans="1:29" s="4" customFormat="1" x14ac:dyDescent="0.25">
      <c r="A102" s="21">
        <v>6920741</v>
      </c>
      <c r="B102" s="31" t="s">
        <v>38</v>
      </c>
      <c r="C102" s="31" t="s">
        <v>39</v>
      </c>
      <c r="D102" s="30" t="s">
        <v>11</v>
      </c>
      <c r="E102" s="21" t="b">
        <v>0</v>
      </c>
      <c r="F102" s="21">
        <v>5</v>
      </c>
      <c r="G102" s="15">
        <v>2023</v>
      </c>
      <c r="H102" s="23">
        <v>5854455</v>
      </c>
      <c r="I102" s="24">
        <v>2460527.36072418</v>
      </c>
      <c r="J102" s="24">
        <v>1700972.5418479701</v>
      </c>
      <c r="K102" s="24">
        <v>30636.865399999901</v>
      </c>
      <c r="L102" s="24">
        <v>0</v>
      </c>
      <c r="M102" s="24">
        <v>2613196.5299999998</v>
      </c>
      <c r="N102" s="24">
        <v>17172965.530000001</v>
      </c>
      <c r="O102" s="24">
        <v>251152.8</v>
      </c>
      <c r="P102" s="24">
        <v>0</v>
      </c>
      <c r="Q102" s="24">
        <v>7070792.0599999996</v>
      </c>
      <c r="R102" s="25">
        <f t="shared" si="1"/>
        <v>37154698.687972151</v>
      </c>
      <c r="S102" s="19">
        <v>1138497399</v>
      </c>
      <c r="T102" s="19">
        <v>240527218.25999999</v>
      </c>
      <c r="U102" s="4">
        <v>256046035.25999999</v>
      </c>
      <c r="V102" s="19">
        <v>-255193</v>
      </c>
      <c r="W102" s="4">
        <v>258155557</v>
      </c>
      <c r="X102" s="19">
        <v>-2109521.74000001</v>
      </c>
      <c r="Y102" s="28">
        <f t="shared" si="3"/>
        <v>-8.2388377459463955E-3</v>
      </c>
      <c r="Z102" s="19">
        <v>-2364714.74000001</v>
      </c>
      <c r="AA102" s="20">
        <f t="shared" si="2"/>
        <v>-9.2447200967280246E-3</v>
      </c>
      <c r="AC102" s="97"/>
    </row>
    <row r="103" spans="1:29" s="4" customFormat="1" x14ac:dyDescent="0.25">
      <c r="A103" s="30">
        <v>6920190</v>
      </c>
      <c r="B103" s="31" t="s">
        <v>80</v>
      </c>
      <c r="C103" s="31" t="s">
        <v>81</v>
      </c>
      <c r="D103" s="30" t="s">
        <v>65</v>
      </c>
      <c r="E103" s="30" t="b">
        <v>1</v>
      </c>
      <c r="F103" s="30">
        <v>5</v>
      </c>
      <c r="G103" s="15">
        <v>2023</v>
      </c>
      <c r="H103" s="23">
        <v>2733689.1613281001</v>
      </c>
      <c r="I103" s="24">
        <v>605269.31798999605</v>
      </c>
      <c r="J103" s="24">
        <v>182893.31136023501</v>
      </c>
      <c r="K103" s="24">
        <v>461764.121301668</v>
      </c>
      <c r="L103" s="24">
        <v>0</v>
      </c>
      <c r="M103" s="24">
        <v>1053618.0818731401</v>
      </c>
      <c r="N103" s="24">
        <v>389329.04325022001</v>
      </c>
      <c r="O103" s="24">
        <v>500985.493210638</v>
      </c>
      <c r="P103" s="24">
        <v>0</v>
      </c>
      <c r="Q103" s="24">
        <v>76580.136641564299</v>
      </c>
      <c r="R103" s="25">
        <f t="shared" si="1"/>
        <v>6004128.6669555614</v>
      </c>
      <c r="S103" s="19">
        <v>238428931.55000001</v>
      </c>
      <c r="T103" s="19">
        <v>130726710.95999999</v>
      </c>
      <c r="U103" s="19">
        <v>133162830.86</v>
      </c>
      <c r="V103" s="19">
        <v>251541</v>
      </c>
      <c r="W103" s="19">
        <v>118241628.7</v>
      </c>
      <c r="X103" s="19">
        <v>14921202.16</v>
      </c>
      <c r="Y103" s="28">
        <f t="shared" si="3"/>
        <v>0.11205230516379844</v>
      </c>
      <c r="Z103" s="19">
        <v>15172743.16</v>
      </c>
      <c r="AA103" s="20">
        <f t="shared" si="2"/>
        <v>0.11372645201914006</v>
      </c>
      <c r="AB103" s="22"/>
      <c r="AC103" s="22"/>
    </row>
    <row r="104" spans="1:29" s="4" customFormat="1" x14ac:dyDescent="0.25">
      <c r="A104" s="30">
        <v>6920290</v>
      </c>
      <c r="B104" s="31" t="s">
        <v>46</v>
      </c>
      <c r="C104" s="31" t="s">
        <v>47</v>
      </c>
      <c r="D104" s="30" t="s">
        <v>11</v>
      </c>
      <c r="E104" s="30" t="b">
        <v>0</v>
      </c>
      <c r="F104" s="30">
        <v>5</v>
      </c>
      <c r="G104" s="15">
        <v>2023</v>
      </c>
      <c r="H104" s="23">
        <v>3450563.7746624998</v>
      </c>
      <c r="I104" s="24">
        <v>23716686.6939517</v>
      </c>
      <c r="J104" s="24">
        <v>3928971.2888740702</v>
      </c>
      <c r="K104" s="24">
        <v>610532.45618934603</v>
      </c>
      <c r="L104" s="24">
        <v>0</v>
      </c>
      <c r="M104" s="24">
        <v>220768</v>
      </c>
      <c r="N104" s="24">
        <v>654316.89154079603</v>
      </c>
      <c r="O104" s="24">
        <v>581487.45296107302</v>
      </c>
      <c r="P104" s="24">
        <v>0</v>
      </c>
      <c r="Q104" s="24">
        <v>0</v>
      </c>
      <c r="R104" s="25">
        <f t="shared" si="1"/>
        <v>33163326.558179483</v>
      </c>
      <c r="S104" s="19">
        <v>808117614.25</v>
      </c>
      <c r="T104" s="19">
        <v>261065925.02000001</v>
      </c>
      <c r="U104" s="19">
        <v>267026173.91</v>
      </c>
      <c r="V104" s="19">
        <v>87031.38</v>
      </c>
      <c r="W104" s="19">
        <v>287512986.07999998</v>
      </c>
      <c r="X104" s="19">
        <v>-20486812.170000002</v>
      </c>
      <c r="Y104" s="28">
        <f t="shared" si="3"/>
        <v>-7.6722112555546618E-2</v>
      </c>
      <c r="Z104" s="19">
        <v>-20399780.789999999</v>
      </c>
      <c r="AA104" s="20">
        <f t="shared" si="2"/>
        <v>-7.6371292717828471E-2</v>
      </c>
      <c r="AB104" s="22"/>
      <c r="AC104" s="22"/>
    </row>
    <row r="105" spans="1:29" s="4" customFormat="1" x14ac:dyDescent="0.25">
      <c r="A105" s="30">
        <v>6920296</v>
      </c>
      <c r="B105" s="31" t="s">
        <v>48</v>
      </c>
      <c r="C105" s="31" t="s">
        <v>49</v>
      </c>
      <c r="D105" s="30" t="s">
        <v>11</v>
      </c>
      <c r="E105" s="30" t="b">
        <v>0</v>
      </c>
      <c r="F105" s="30">
        <v>5</v>
      </c>
      <c r="G105" s="15">
        <v>2023</v>
      </c>
      <c r="H105" s="23">
        <v>2391107.27351597</v>
      </c>
      <c r="I105" s="24">
        <v>10614698.465076201</v>
      </c>
      <c r="J105" s="24">
        <v>0</v>
      </c>
      <c r="K105" s="24">
        <v>447262.521514625</v>
      </c>
      <c r="L105" s="24">
        <v>0</v>
      </c>
      <c r="M105" s="24">
        <v>4691594.6980438</v>
      </c>
      <c r="N105" s="24">
        <v>3519027.20226188</v>
      </c>
      <c r="O105" s="24">
        <v>308586.00687598903</v>
      </c>
      <c r="P105" s="24">
        <v>0</v>
      </c>
      <c r="Q105" s="24">
        <v>138145.70482475401</v>
      </c>
      <c r="R105" s="25">
        <f t="shared" si="1"/>
        <v>22110421.872113217</v>
      </c>
      <c r="S105" s="19">
        <v>346264186.97000003</v>
      </c>
      <c r="T105" s="19">
        <v>142229218.96000001</v>
      </c>
      <c r="U105" s="19">
        <v>143917610.12</v>
      </c>
      <c r="V105" s="19">
        <v>164419.63</v>
      </c>
      <c r="W105" s="19">
        <v>150938272.66999999</v>
      </c>
      <c r="X105" s="19">
        <v>-7020662.5500000399</v>
      </c>
      <c r="Y105" s="28">
        <f t="shared" si="3"/>
        <v>-4.8782512050791288E-2</v>
      </c>
      <c r="Z105" s="19">
        <v>-6856242.92000004</v>
      </c>
      <c r="AA105" s="20">
        <f t="shared" si="2"/>
        <v>-4.758569081721338E-2</v>
      </c>
      <c r="AB105" s="22"/>
      <c r="AC105" s="22"/>
    </row>
    <row r="106" spans="1:29" s="4" customFormat="1" x14ac:dyDescent="0.25">
      <c r="A106" s="30">
        <v>6920315</v>
      </c>
      <c r="B106" s="31" t="s">
        <v>83</v>
      </c>
      <c r="C106" s="31" t="s">
        <v>84</v>
      </c>
      <c r="D106" s="30" t="s">
        <v>65</v>
      </c>
      <c r="E106" s="30" t="b">
        <v>0</v>
      </c>
      <c r="F106" s="30">
        <v>5</v>
      </c>
      <c r="G106" s="15">
        <v>2023</v>
      </c>
      <c r="H106" s="23">
        <v>3188875.2970196698</v>
      </c>
      <c r="I106" s="24">
        <v>635397.94940394105</v>
      </c>
      <c r="J106" s="24">
        <v>468830.57592221501</v>
      </c>
      <c r="K106" s="24">
        <v>532883.78078563302</v>
      </c>
      <c r="L106" s="24">
        <v>0</v>
      </c>
      <c r="M106" s="24">
        <v>42590.114446272302</v>
      </c>
      <c r="N106" s="24">
        <v>524696.38707778906</v>
      </c>
      <c r="O106" s="24">
        <v>277466.55340955901</v>
      </c>
      <c r="P106" s="24">
        <v>15202</v>
      </c>
      <c r="Q106" s="24">
        <v>139363.32958363101</v>
      </c>
      <c r="R106" s="25">
        <f t="shared" si="1"/>
        <v>5825305.9876487097</v>
      </c>
      <c r="S106" s="19">
        <v>349069689.14999998</v>
      </c>
      <c r="T106" s="19">
        <v>165882163.28</v>
      </c>
      <c r="U106" s="19">
        <v>167497019.03</v>
      </c>
      <c r="V106" s="19">
        <v>-253201.25</v>
      </c>
      <c r="W106" s="19">
        <v>142693357.46000001</v>
      </c>
      <c r="X106" s="19">
        <v>24803661.57</v>
      </c>
      <c r="Y106" s="28">
        <f t="shared" si="3"/>
        <v>0.14808419704208267</v>
      </c>
      <c r="Z106" s="19">
        <v>24550460.32</v>
      </c>
      <c r="AA106" s="20">
        <f t="shared" si="2"/>
        <v>0.14679442651981775</v>
      </c>
      <c r="AB106" s="22"/>
      <c r="AC106" s="22"/>
    </row>
    <row r="107" spans="1:29" s="4" customFormat="1" x14ac:dyDescent="0.25">
      <c r="A107" s="30">
        <v>6920520</v>
      </c>
      <c r="B107" s="31" t="s">
        <v>50</v>
      </c>
      <c r="C107" s="31" t="s">
        <v>51</v>
      </c>
      <c r="D107" s="30" t="s">
        <v>11</v>
      </c>
      <c r="E107" s="30" t="b">
        <v>0</v>
      </c>
      <c r="F107" s="30">
        <v>5</v>
      </c>
      <c r="G107" s="15">
        <v>2023</v>
      </c>
      <c r="H107" s="23">
        <v>12221073.801552501</v>
      </c>
      <c r="I107" s="24">
        <v>57487160.794968903</v>
      </c>
      <c r="J107" s="24">
        <v>1467438.11949562</v>
      </c>
      <c r="K107" s="24">
        <v>3768039.6288752998</v>
      </c>
      <c r="L107" s="24">
        <v>23643012</v>
      </c>
      <c r="M107" s="24">
        <v>10333562.919935901</v>
      </c>
      <c r="N107" s="24">
        <v>2495167.6148390099</v>
      </c>
      <c r="O107" s="24">
        <v>2037336.39055126</v>
      </c>
      <c r="P107" s="24">
        <v>0</v>
      </c>
      <c r="Q107" s="24">
        <v>1022067.09326166</v>
      </c>
      <c r="R107" s="25">
        <f t="shared" si="1"/>
        <v>114474858.36348014</v>
      </c>
      <c r="S107" s="19">
        <v>2258731194.2800002</v>
      </c>
      <c r="T107" s="19">
        <v>995768937.04999995</v>
      </c>
      <c r="U107" s="19">
        <v>1238629757.72</v>
      </c>
      <c r="V107" s="19">
        <v>22544354.280000001</v>
      </c>
      <c r="W107" s="19">
        <v>1189831641.8099999</v>
      </c>
      <c r="X107" s="19">
        <v>48798115.910000302</v>
      </c>
      <c r="Y107" s="28">
        <f t="shared" si="3"/>
        <v>3.9396854149398856E-2</v>
      </c>
      <c r="Z107" s="19">
        <v>71342470.190000296</v>
      </c>
      <c r="AA107" s="20">
        <f t="shared" si="2"/>
        <v>5.6568295773898901E-2</v>
      </c>
      <c r="AC107" s="97"/>
    </row>
    <row r="108" spans="1:29" s="4" customFormat="1" x14ac:dyDescent="0.25">
      <c r="A108" s="30">
        <v>6920725</v>
      </c>
      <c r="B108" s="31" t="s">
        <v>86</v>
      </c>
      <c r="C108" s="31" t="s">
        <v>87</v>
      </c>
      <c r="D108" s="30" t="s">
        <v>65</v>
      </c>
      <c r="E108" s="30" t="b">
        <v>1</v>
      </c>
      <c r="F108" s="30">
        <v>5</v>
      </c>
      <c r="G108" s="15">
        <v>2023</v>
      </c>
      <c r="H108" s="23">
        <v>2015917.0332585301</v>
      </c>
      <c r="I108" s="24">
        <v>634961.07544874295</v>
      </c>
      <c r="J108" s="24">
        <v>1059149.12928141</v>
      </c>
      <c r="K108" s="24">
        <v>500974.77105937299</v>
      </c>
      <c r="L108" s="24">
        <v>0</v>
      </c>
      <c r="M108" s="24">
        <v>9589.5210788617096</v>
      </c>
      <c r="N108" s="24">
        <v>822298.59727741499</v>
      </c>
      <c r="O108" s="24">
        <v>259667.98006774599</v>
      </c>
      <c r="P108" s="24">
        <v>0</v>
      </c>
      <c r="Q108" s="24">
        <v>56455.200485227499</v>
      </c>
      <c r="R108" s="25">
        <f t="shared" si="1"/>
        <v>5359013.3079573056</v>
      </c>
      <c r="S108" s="19">
        <v>173313219.87</v>
      </c>
      <c r="T108" s="19">
        <v>85802899.790000007</v>
      </c>
      <c r="U108" s="19">
        <v>86887219.319999993</v>
      </c>
      <c r="V108" s="19">
        <v>140563.10999999999</v>
      </c>
      <c r="W108" s="19">
        <v>92309021.760000005</v>
      </c>
      <c r="X108" s="19">
        <v>-5421802.4400000097</v>
      </c>
      <c r="Y108" s="28">
        <f t="shared" si="3"/>
        <v>-6.2400459842452384E-2</v>
      </c>
      <c r="Z108" s="19">
        <v>-5281239.3300000103</v>
      </c>
      <c r="AA108" s="20">
        <f t="shared" si="2"/>
        <v>-6.0684521454374953E-2</v>
      </c>
      <c r="AC108" s="97"/>
    </row>
    <row r="109" spans="1:29" s="4" customFormat="1" x14ac:dyDescent="0.25">
      <c r="A109" s="30">
        <v>6920540</v>
      </c>
      <c r="B109" s="29" t="s">
        <v>161</v>
      </c>
      <c r="C109" s="29" t="s">
        <v>162</v>
      </c>
      <c r="D109" s="30" t="s">
        <v>11</v>
      </c>
      <c r="E109" s="30" t="b">
        <v>0</v>
      </c>
      <c r="F109" s="30">
        <v>5</v>
      </c>
      <c r="G109" s="15">
        <v>2023</v>
      </c>
      <c r="H109" s="23">
        <v>15128548.897285201</v>
      </c>
      <c r="I109" s="24">
        <v>65071989.700205602</v>
      </c>
      <c r="J109" s="24">
        <v>2348265.7950205798</v>
      </c>
      <c r="K109" s="24">
        <v>3802209.5272700698</v>
      </c>
      <c r="L109" s="24">
        <v>1020638</v>
      </c>
      <c r="M109" s="24">
        <v>6876472.8241908597</v>
      </c>
      <c r="N109" s="24">
        <v>2154750.1190454499</v>
      </c>
      <c r="O109" s="24">
        <v>2193361.0977695398</v>
      </c>
      <c r="P109" s="24">
        <v>0</v>
      </c>
      <c r="Q109" s="24">
        <v>981580.75789642497</v>
      </c>
      <c r="R109" s="25">
        <f t="shared" si="1"/>
        <v>99577816.71868372</v>
      </c>
      <c r="S109" s="19">
        <v>2422870256.6500001</v>
      </c>
      <c r="T109" s="19">
        <v>1086392676.96</v>
      </c>
      <c r="U109" s="19">
        <v>1134674681.0599999</v>
      </c>
      <c r="V109" s="19">
        <v>-5194067.6500000004</v>
      </c>
      <c r="W109" s="19">
        <v>1129860829.8900001</v>
      </c>
      <c r="X109" s="19">
        <v>4813851.1699996004</v>
      </c>
      <c r="Y109" s="28">
        <f t="shared" si="3"/>
        <v>4.242494567255871E-3</v>
      </c>
      <c r="Z109" s="19">
        <v>-380216.48000039998</v>
      </c>
      <c r="AA109" s="20">
        <f t="shared" si="2"/>
        <v>-3.3662948747078842E-4</v>
      </c>
      <c r="AC109" s="97"/>
    </row>
    <row r="110" spans="1:29" s="4" customFormat="1" x14ac:dyDescent="0.25">
      <c r="A110" s="30">
        <v>6920350</v>
      </c>
      <c r="B110" s="29" t="s">
        <v>163</v>
      </c>
      <c r="C110" s="31" t="s">
        <v>52</v>
      </c>
      <c r="D110" s="30" t="s">
        <v>11</v>
      </c>
      <c r="E110" s="30" t="b">
        <v>0</v>
      </c>
      <c r="F110" s="30">
        <v>5</v>
      </c>
      <c r="G110" s="15">
        <v>2023</v>
      </c>
      <c r="H110" s="23">
        <v>2995447.5471656001</v>
      </c>
      <c r="I110" s="24">
        <v>13785102.2037264</v>
      </c>
      <c r="J110" s="24">
        <v>613799.37547880597</v>
      </c>
      <c r="K110" s="24">
        <v>575364.19300397299</v>
      </c>
      <c r="L110" s="24">
        <v>0</v>
      </c>
      <c r="M110" s="24">
        <v>2082.8404311343402</v>
      </c>
      <c r="N110" s="24">
        <v>770933.14470742398</v>
      </c>
      <c r="O110" s="24">
        <v>343353.02515418897</v>
      </c>
      <c r="P110" s="24">
        <v>0</v>
      </c>
      <c r="Q110" s="24">
        <v>182110.77730672801</v>
      </c>
      <c r="R110" s="25">
        <f t="shared" si="1"/>
        <v>19268193.106974252</v>
      </c>
      <c r="S110" s="19">
        <v>433867363.31</v>
      </c>
      <c r="T110" s="19">
        <v>190578864.59999999</v>
      </c>
      <c r="U110" s="19">
        <v>199596631.61000001</v>
      </c>
      <c r="V110" s="19">
        <v>-2494280.15</v>
      </c>
      <c r="W110" s="19">
        <v>205247637.53999999</v>
      </c>
      <c r="X110" s="19">
        <v>-5651005.9299999801</v>
      </c>
      <c r="Y110" s="28">
        <f t="shared" si="3"/>
        <v>-2.8312130742976203E-2</v>
      </c>
      <c r="Z110" s="19">
        <v>-8145286.0799999796</v>
      </c>
      <c r="AA110" s="20">
        <f t="shared" si="2"/>
        <v>-4.1325159338106557E-2</v>
      </c>
      <c r="AC110" s="97"/>
    </row>
    <row r="111" spans="1:29" s="4" customFormat="1" x14ac:dyDescent="0.25">
      <c r="A111" s="30">
        <v>6920010</v>
      </c>
      <c r="B111" s="31" t="s">
        <v>56</v>
      </c>
      <c r="C111" s="31" t="s">
        <v>57</v>
      </c>
      <c r="D111" s="30" t="s">
        <v>11</v>
      </c>
      <c r="E111" s="30" t="b">
        <v>0</v>
      </c>
      <c r="F111" s="30">
        <v>5</v>
      </c>
      <c r="G111" s="15">
        <v>2023</v>
      </c>
      <c r="H111" s="23">
        <v>1983443.56278576</v>
      </c>
      <c r="I111" s="24">
        <v>12406979.7883384</v>
      </c>
      <c r="J111" s="24">
        <v>2284453.8330841199</v>
      </c>
      <c r="K111" s="24">
        <v>1222842</v>
      </c>
      <c r="L111" s="24">
        <v>0</v>
      </c>
      <c r="M111" s="24">
        <v>1339293</v>
      </c>
      <c r="N111" s="24">
        <v>9817550</v>
      </c>
      <c r="O111" s="24">
        <v>875018</v>
      </c>
      <c r="P111" s="24">
        <v>1049340</v>
      </c>
      <c r="Q111" s="24">
        <v>0</v>
      </c>
      <c r="R111" s="25">
        <f t="shared" si="1"/>
        <v>30978920.184208281</v>
      </c>
      <c r="S111" s="19">
        <v>538285015.74000001</v>
      </c>
      <c r="T111" s="19">
        <v>231250759.49000001</v>
      </c>
      <c r="U111" s="19">
        <v>255608612.49000001</v>
      </c>
      <c r="V111" s="19">
        <v>1679909.07</v>
      </c>
      <c r="W111" s="19">
        <v>251403757.03999999</v>
      </c>
      <c r="X111" s="19">
        <v>4204855.4499999601</v>
      </c>
      <c r="Y111" s="28">
        <f t="shared" si="3"/>
        <v>1.6450366867683384E-2</v>
      </c>
      <c r="Z111" s="19">
        <v>5884764.5199999604</v>
      </c>
      <c r="AA111" s="20">
        <f t="shared" si="2"/>
        <v>2.2872238855893252E-2</v>
      </c>
      <c r="AC111" s="97"/>
    </row>
    <row r="112" spans="1:29" s="4" customFormat="1" x14ac:dyDescent="0.25">
      <c r="A112" s="30">
        <v>6920241</v>
      </c>
      <c r="B112" s="31" t="s">
        <v>88</v>
      </c>
      <c r="C112" s="31" t="s">
        <v>89</v>
      </c>
      <c r="D112" s="30" t="s">
        <v>65</v>
      </c>
      <c r="E112" s="30" t="b">
        <v>1</v>
      </c>
      <c r="F112" s="30">
        <v>5</v>
      </c>
      <c r="G112" s="15">
        <v>2023</v>
      </c>
      <c r="H112" s="23">
        <v>1756896.0142689799</v>
      </c>
      <c r="I112" s="24">
        <v>0</v>
      </c>
      <c r="J112" s="24">
        <v>624110.20243271999</v>
      </c>
      <c r="K112" s="24">
        <v>40052</v>
      </c>
      <c r="L112" s="24">
        <v>0</v>
      </c>
      <c r="M112" s="24">
        <v>1619987</v>
      </c>
      <c r="N112" s="24">
        <v>5500472</v>
      </c>
      <c r="O112" s="24">
        <v>587137</v>
      </c>
      <c r="P112" s="24">
        <v>502276</v>
      </c>
      <c r="Q112" s="24">
        <v>0</v>
      </c>
      <c r="R112" s="25">
        <f t="shared" si="1"/>
        <v>10630930.216701699</v>
      </c>
      <c r="S112" s="19">
        <v>341909821.76999998</v>
      </c>
      <c r="T112" s="19">
        <v>170165140.19999999</v>
      </c>
      <c r="U112" s="19">
        <v>185463202.19999999</v>
      </c>
      <c r="V112" s="19">
        <v>2387903.63</v>
      </c>
      <c r="W112" s="19">
        <v>158265154.03999999</v>
      </c>
      <c r="X112" s="19">
        <v>27198048.16</v>
      </c>
      <c r="Y112" s="28">
        <f t="shared" si="3"/>
        <v>0.14664929666570806</v>
      </c>
      <c r="Z112" s="19">
        <v>29585951.789999999</v>
      </c>
      <c r="AA112" s="20">
        <f t="shared" si="2"/>
        <v>0.15749681993767159</v>
      </c>
      <c r="AC112" s="97"/>
    </row>
    <row r="113" spans="1:29" s="4" customFormat="1" x14ac:dyDescent="0.25">
      <c r="A113" s="30">
        <v>6920243</v>
      </c>
      <c r="B113" s="31" t="s">
        <v>90</v>
      </c>
      <c r="C113" s="31" t="s">
        <v>91</v>
      </c>
      <c r="D113" s="30" t="s">
        <v>65</v>
      </c>
      <c r="E113" s="21" t="b">
        <v>1</v>
      </c>
      <c r="F113" s="30">
        <v>5</v>
      </c>
      <c r="G113" s="15">
        <v>2023</v>
      </c>
      <c r="H113" s="23">
        <v>1472234.69831427</v>
      </c>
      <c r="I113" s="24">
        <v>0</v>
      </c>
      <c r="J113" s="24">
        <v>294853.41126584797</v>
      </c>
      <c r="K113" s="24">
        <v>7354</v>
      </c>
      <c r="L113" s="24">
        <v>0</v>
      </c>
      <c r="M113" s="24">
        <v>367545</v>
      </c>
      <c r="N113" s="24">
        <v>5306303</v>
      </c>
      <c r="O113" s="24">
        <v>83431</v>
      </c>
      <c r="P113" s="24">
        <v>772503</v>
      </c>
      <c r="Q113" s="24">
        <v>0</v>
      </c>
      <c r="R113" s="25">
        <f t="shared" si="1"/>
        <v>8304224.1095801182</v>
      </c>
      <c r="S113" s="19">
        <v>163710777.24000001</v>
      </c>
      <c r="T113" s="19">
        <v>89457573.840000004</v>
      </c>
      <c r="U113" s="19">
        <v>94706643.840000004</v>
      </c>
      <c r="V113" s="19">
        <v>130945.1</v>
      </c>
      <c r="W113" s="19">
        <v>91758072.969999999</v>
      </c>
      <c r="X113" s="19">
        <v>2948570.8700000201</v>
      </c>
      <c r="Y113" s="28">
        <f t="shared" si="3"/>
        <v>3.1133727798246143E-2</v>
      </c>
      <c r="Z113" s="19">
        <v>3079515.9700000202</v>
      </c>
      <c r="AA113" s="20">
        <f t="shared" si="2"/>
        <v>3.2471470483589671E-2</v>
      </c>
      <c r="AB113" s="22"/>
      <c r="AC113" s="22"/>
    </row>
    <row r="114" spans="1:29" s="4" customFormat="1" x14ac:dyDescent="0.25">
      <c r="A114" s="30">
        <v>6920325</v>
      </c>
      <c r="B114" s="31" t="s">
        <v>93</v>
      </c>
      <c r="C114" s="31" t="s">
        <v>94</v>
      </c>
      <c r="D114" s="30" t="s">
        <v>65</v>
      </c>
      <c r="E114" s="21" t="b">
        <v>1</v>
      </c>
      <c r="F114" s="30">
        <v>5</v>
      </c>
      <c r="G114" s="15">
        <v>2023</v>
      </c>
      <c r="H114" s="23">
        <v>1750286.5578230701</v>
      </c>
      <c r="I114" s="24">
        <v>0</v>
      </c>
      <c r="J114" s="24">
        <v>0</v>
      </c>
      <c r="K114" s="24">
        <v>308983</v>
      </c>
      <c r="L114" s="24">
        <v>0</v>
      </c>
      <c r="M114" s="24">
        <v>818933</v>
      </c>
      <c r="N114" s="24">
        <v>4832310</v>
      </c>
      <c r="O114" s="24">
        <v>106874</v>
      </c>
      <c r="P114" s="24">
        <v>227949</v>
      </c>
      <c r="Q114" s="24">
        <v>0</v>
      </c>
      <c r="R114" s="25">
        <f t="shared" si="1"/>
        <v>8045335.5578230703</v>
      </c>
      <c r="S114" s="19">
        <v>287710243.63</v>
      </c>
      <c r="T114" s="19">
        <v>144051444.61000001</v>
      </c>
      <c r="U114" s="19">
        <v>158393671.21000001</v>
      </c>
      <c r="V114" s="19">
        <v>261352.71</v>
      </c>
      <c r="W114" s="19">
        <v>133536117.59</v>
      </c>
      <c r="X114" s="19">
        <v>24857553.6199999</v>
      </c>
      <c r="Y114" s="28">
        <f t="shared" si="3"/>
        <v>0.15693527039374949</v>
      </c>
      <c r="Z114" s="19">
        <v>25118906.329999901</v>
      </c>
      <c r="AA114" s="20">
        <f t="shared" si="2"/>
        <v>0.1583240524590373</v>
      </c>
      <c r="AB114" s="22"/>
      <c r="AC114" s="22"/>
    </row>
    <row r="115" spans="1:29" s="4" customFormat="1" x14ac:dyDescent="0.25">
      <c r="A115" s="30">
        <v>6920743</v>
      </c>
      <c r="B115" s="31" t="s">
        <v>95</v>
      </c>
      <c r="C115" s="31" t="s">
        <v>96</v>
      </c>
      <c r="D115" s="30" t="s">
        <v>65</v>
      </c>
      <c r="E115" s="21" t="b">
        <v>0</v>
      </c>
      <c r="F115" s="21">
        <v>5</v>
      </c>
      <c r="G115" s="15">
        <v>2023</v>
      </c>
      <c r="H115" s="23">
        <v>493285.81752872601</v>
      </c>
      <c r="I115" s="24">
        <v>6621712.9145013196</v>
      </c>
      <c r="J115" s="24">
        <v>795426.97505866201</v>
      </c>
      <c r="K115" s="24">
        <v>0</v>
      </c>
      <c r="L115" s="24">
        <v>0</v>
      </c>
      <c r="M115" s="24">
        <v>0</v>
      </c>
      <c r="N115" s="24">
        <v>85231</v>
      </c>
      <c r="O115" s="24">
        <v>9650</v>
      </c>
      <c r="P115" s="24">
        <v>0</v>
      </c>
      <c r="Q115" s="24">
        <v>90266.55</v>
      </c>
      <c r="R115" s="25">
        <f t="shared" si="1"/>
        <v>8095573.2570887068</v>
      </c>
      <c r="S115" s="19">
        <v>214029556</v>
      </c>
      <c r="T115" s="19">
        <v>94232096</v>
      </c>
      <c r="U115" s="19">
        <v>104224002</v>
      </c>
      <c r="V115" s="33">
        <v>1903503</v>
      </c>
      <c r="W115" s="19">
        <v>111827808</v>
      </c>
      <c r="X115" s="19">
        <v>-7603806</v>
      </c>
      <c r="Y115" s="28">
        <f t="shared" si="3"/>
        <v>-7.2956381007131157E-2</v>
      </c>
      <c r="Z115" s="19">
        <v>-5700303</v>
      </c>
      <c r="AA115" s="20">
        <f t="shared" si="2"/>
        <v>-5.3711834646447215E-2</v>
      </c>
      <c r="AB115" s="22"/>
      <c r="AC115" s="22"/>
    </row>
    <row r="116" spans="1:29" s="4" customFormat="1" x14ac:dyDescent="0.25">
      <c r="A116" s="30">
        <v>6920560</v>
      </c>
      <c r="B116" s="29" t="s">
        <v>209</v>
      </c>
      <c r="C116" s="31" t="s">
        <v>211</v>
      </c>
      <c r="D116" s="30" t="s">
        <v>11</v>
      </c>
      <c r="E116" s="21" t="b">
        <v>0</v>
      </c>
      <c r="F116" s="21">
        <v>5</v>
      </c>
      <c r="G116" s="15">
        <v>2023</v>
      </c>
      <c r="H116" s="23">
        <v>1976476.5035950299</v>
      </c>
      <c r="I116" s="24">
        <v>5019475.8913837802</v>
      </c>
      <c r="J116" s="24">
        <v>199064.56803990601</v>
      </c>
      <c r="K116" s="24">
        <v>501545</v>
      </c>
      <c r="L116" s="24">
        <v>1274643</v>
      </c>
      <c r="M116" s="24">
        <v>2924437</v>
      </c>
      <c r="N116" s="24">
        <v>0</v>
      </c>
      <c r="O116" s="24">
        <v>17877</v>
      </c>
      <c r="P116" s="24">
        <v>0</v>
      </c>
      <c r="Q116" s="24">
        <v>18015</v>
      </c>
      <c r="R116" s="25">
        <f t="shared" si="1"/>
        <v>11931533.963018715</v>
      </c>
      <c r="S116" s="19">
        <v>78589283</v>
      </c>
      <c r="T116" s="19">
        <v>27008866</v>
      </c>
      <c r="U116" s="19">
        <v>33885000</v>
      </c>
      <c r="V116" s="19">
        <v>0</v>
      </c>
      <c r="W116" s="19">
        <v>54027210</v>
      </c>
      <c r="X116" s="19">
        <v>-20142210</v>
      </c>
      <c r="Y116" s="28">
        <f t="shared" si="3"/>
        <v>-0.59442850818946436</v>
      </c>
      <c r="Z116" s="19">
        <v>-20142210</v>
      </c>
      <c r="AA116" s="20">
        <f t="shared" si="2"/>
        <v>-0.59442850818946436</v>
      </c>
      <c r="AC116" s="97"/>
    </row>
    <row r="117" spans="1:29" s="4" customFormat="1" x14ac:dyDescent="0.25">
      <c r="A117" s="30">
        <v>6920070</v>
      </c>
      <c r="B117" s="29" t="s">
        <v>166</v>
      </c>
      <c r="C117" s="26" t="s">
        <v>175</v>
      </c>
      <c r="D117" s="30" t="s">
        <v>11</v>
      </c>
      <c r="E117" s="30" t="b">
        <v>0</v>
      </c>
      <c r="F117" s="30">
        <v>5</v>
      </c>
      <c r="G117" s="15">
        <v>2023</v>
      </c>
      <c r="H117" s="23">
        <v>7077190.7280198196</v>
      </c>
      <c r="I117" s="24">
        <v>76013426.215486199</v>
      </c>
      <c r="J117" s="24">
        <v>17173479.085247599</v>
      </c>
      <c r="K117" s="24">
        <v>236200</v>
      </c>
      <c r="L117" s="24">
        <v>18910</v>
      </c>
      <c r="M117" s="24">
        <v>813985</v>
      </c>
      <c r="N117" s="24">
        <v>0</v>
      </c>
      <c r="O117" s="24">
        <v>738863</v>
      </c>
      <c r="P117" s="24">
        <v>173266</v>
      </c>
      <c r="Q117" s="24">
        <v>154652</v>
      </c>
      <c r="R117" s="25">
        <f t="shared" si="1"/>
        <v>102399972.02875361</v>
      </c>
      <c r="S117" s="19">
        <v>2126729228</v>
      </c>
      <c r="T117" s="19">
        <v>868144465</v>
      </c>
      <c r="U117" s="19">
        <v>987178986</v>
      </c>
      <c r="V117" s="19">
        <v>62255794</v>
      </c>
      <c r="W117" s="19">
        <v>937817595</v>
      </c>
      <c r="X117" s="19">
        <v>49361391</v>
      </c>
      <c r="Y117" s="28">
        <f t="shared" si="3"/>
        <v>5.0002473411645335E-2</v>
      </c>
      <c r="Z117" s="19">
        <v>111617185</v>
      </c>
      <c r="AA117" s="20">
        <f t="shared" si="2"/>
        <v>0.10635933468871692</v>
      </c>
      <c r="AB117" s="27"/>
      <c r="AC117" s="97"/>
    </row>
    <row r="118" spans="1:29" s="4" customFormat="1" x14ac:dyDescent="0.25">
      <c r="A118" s="30">
        <v>6920242</v>
      </c>
      <c r="B118" s="29" t="s">
        <v>167</v>
      </c>
      <c r="C118" s="29" t="s">
        <v>168</v>
      </c>
      <c r="D118" s="30" t="s">
        <v>65</v>
      </c>
      <c r="E118" s="30" t="b">
        <v>1</v>
      </c>
      <c r="F118" s="30">
        <v>5</v>
      </c>
      <c r="G118" s="15">
        <v>2023</v>
      </c>
      <c r="H118" s="23">
        <v>733617.24200966698</v>
      </c>
      <c r="I118" s="24">
        <v>3033225.3686164902</v>
      </c>
      <c r="J118" s="24">
        <v>519325.16643047798</v>
      </c>
      <c r="K118" s="24">
        <v>100712</v>
      </c>
      <c r="L118" s="24">
        <v>1747</v>
      </c>
      <c r="M118" s="24">
        <v>74132</v>
      </c>
      <c r="N118" s="24">
        <v>0</v>
      </c>
      <c r="O118" s="24">
        <v>302730</v>
      </c>
      <c r="P118" s="24">
        <v>57630</v>
      </c>
      <c r="Q118" s="24">
        <v>75752</v>
      </c>
      <c r="R118" s="25">
        <f t="shared" si="1"/>
        <v>4898870.7770566354</v>
      </c>
      <c r="S118" s="19">
        <v>105881502</v>
      </c>
      <c r="T118" s="19">
        <v>53457091</v>
      </c>
      <c r="U118" s="19">
        <v>62832622</v>
      </c>
      <c r="V118" s="19">
        <v>3242149</v>
      </c>
      <c r="W118" s="19">
        <v>50434254</v>
      </c>
      <c r="X118" s="19">
        <v>12398368</v>
      </c>
      <c r="Y118" s="28">
        <f t="shared" si="3"/>
        <v>0.19732374052446833</v>
      </c>
      <c r="Z118" s="19">
        <v>15640517</v>
      </c>
      <c r="AA118" s="20">
        <f t="shared" si="2"/>
        <v>0.23670936369949735</v>
      </c>
      <c r="AB118" s="27"/>
      <c r="AC118" s="97"/>
    </row>
    <row r="119" spans="1:29" s="4" customFormat="1" x14ac:dyDescent="0.25">
      <c r="A119" s="30">
        <v>6920610</v>
      </c>
      <c r="B119" s="29" t="s">
        <v>169</v>
      </c>
      <c r="C119" s="29" t="s">
        <v>170</v>
      </c>
      <c r="D119" s="30" t="s">
        <v>65</v>
      </c>
      <c r="E119" s="30" t="b">
        <v>1</v>
      </c>
      <c r="F119" s="30">
        <v>5</v>
      </c>
      <c r="G119" s="15">
        <v>2023</v>
      </c>
      <c r="H119" s="23">
        <v>606310.68966391403</v>
      </c>
      <c r="I119" s="24">
        <v>0</v>
      </c>
      <c r="J119" s="24">
        <v>230617.577648312</v>
      </c>
      <c r="K119" s="24">
        <v>105403</v>
      </c>
      <c r="L119" s="24">
        <v>1009</v>
      </c>
      <c r="M119" s="24">
        <v>41747</v>
      </c>
      <c r="N119" s="24">
        <v>0</v>
      </c>
      <c r="O119" s="24">
        <v>28764</v>
      </c>
      <c r="P119" s="24">
        <v>55044</v>
      </c>
      <c r="Q119" s="24">
        <v>9147</v>
      </c>
      <c r="R119" s="25">
        <f t="shared" si="1"/>
        <v>1078042.2673122259</v>
      </c>
      <c r="S119" s="19">
        <v>121676872</v>
      </c>
      <c r="T119" s="19">
        <v>61303934</v>
      </c>
      <c r="U119" s="19">
        <v>73180486</v>
      </c>
      <c r="V119" s="19">
        <v>3667785</v>
      </c>
      <c r="W119" s="19">
        <v>55410508</v>
      </c>
      <c r="X119" s="19">
        <v>17769978</v>
      </c>
      <c r="Y119" s="28">
        <f t="shared" si="3"/>
        <v>0.24282399545693095</v>
      </c>
      <c r="Z119" s="19">
        <v>21437763</v>
      </c>
      <c r="AA119" s="20">
        <f t="shared" si="2"/>
        <v>0.27896220332660443</v>
      </c>
      <c r="AB119" s="27"/>
      <c r="AC119" s="97"/>
    </row>
    <row r="120" spans="1:29" s="4" customFormat="1" x14ac:dyDescent="0.25">
      <c r="A120" s="30">
        <v>6920612</v>
      </c>
      <c r="B120" s="29" t="s">
        <v>210</v>
      </c>
      <c r="C120" s="29" t="s">
        <v>171</v>
      </c>
      <c r="D120" s="30" t="s">
        <v>65</v>
      </c>
      <c r="E120" s="30" t="b">
        <v>0</v>
      </c>
      <c r="F120" s="30">
        <v>5</v>
      </c>
      <c r="G120" s="15">
        <v>2023</v>
      </c>
      <c r="H120" s="23">
        <v>1939154.1517710099</v>
      </c>
      <c r="I120" s="24">
        <v>0</v>
      </c>
      <c r="J120" s="24">
        <v>1573764.4885027099</v>
      </c>
      <c r="K120" s="24">
        <v>83879</v>
      </c>
      <c r="L120" s="24">
        <v>3235</v>
      </c>
      <c r="M120" s="24">
        <v>133952</v>
      </c>
      <c r="N120" s="24">
        <v>0</v>
      </c>
      <c r="O120" s="24">
        <v>448362</v>
      </c>
      <c r="P120" s="24">
        <v>25313</v>
      </c>
      <c r="Q120" s="24">
        <v>79221</v>
      </c>
      <c r="R120" s="25">
        <f t="shared" si="1"/>
        <v>4286880.64027372</v>
      </c>
      <c r="S120" s="19">
        <v>317580991</v>
      </c>
      <c r="T120" s="19">
        <v>93584218</v>
      </c>
      <c r="U120" s="19">
        <v>114921724</v>
      </c>
      <c r="V120" s="19">
        <v>6143303</v>
      </c>
      <c r="W120" s="19">
        <v>114700293</v>
      </c>
      <c r="X120" s="19">
        <v>221431</v>
      </c>
      <c r="Y120" s="28">
        <f t="shared" si="3"/>
        <v>1.9267984528321207E-3</v>
      </c>
      <c r="Z120" s="19">
        <v>6364734</v>
      </c>
      <c r="AA120" s="20">
        <f t="shared" si="2"/>
        <v>5.257285409104976E-2</v>
      </c>
      <c r="AB120" s="22"/>
      <c r="AC120" s="22"/>
    </row>
    <row r="121" spans="1:29" s="4" customFormat="1" x14ac:dyDescent="0.25">
      <c r="A121" s="30">
        <v>6920270</v>
      </c>
      <c r="B121" s="31" t="s">
        <v>104</v>
      </c>
      <c r="C121" s="31" t="s">
        <v>105</v>
      </c>
      <c r="D121" s="30" t="s">
        <v>65</v>
      </c>
      <c r="E121" s="21" t="b">
        <v>0</v>
      </c>
      <c r="F121" s="21">
        <v>5</v>
      </c>
      <c r="G121" s="15">
        <v>2023</v>
      </c>
      <c r="H121" s="23">
        <v>37038.390306052803</v>
      </c>
      <c r="I121" s="24">
        <v>12878696.6319187</v>
      </c>
      <c r="J121" s="24">
        <v>963474.72838854999</v>
      </c>
      <c r="K121" s="24">
        <v>0</v>
      </c>
      <c r="L121" s="24">
        <v>0</v>
      </c>
      <c r="M121" s="24">
        <v>0</v>
      </c>
      <c r="N121" s="24">
        <v>4680319</v>
      </c>
      <c r="O121" s="24">
        <v>0</v>
      </c>
      <c r="P121" s="24">
        <v>0</v>
      </c>
      <c r="Q121" s="24">
        <v>0</v>
      </c>
      <c r="R121" s="25">
        <f t="shared" si="1"/>
        <v>18559528.750613302</v>
      </c>
      <c r="S121" s="19">
        <v>431292472.39999998</v>
      </c>
      <c r="T121" s="19">
        <v>104124248.40000001</v>
      </c>
      <c r="U121" s="19">
        <v>104124248.40000001</v>
      </c>
      <c r="V121" s="19">
        <v>0</v>
      </c>
      <c r="W121" s="19">
        <v>88516155</v>
      </c>
      <c r="X121" s="19">
        <v>15608093.4</v>
      </c>
      <c r="Y121" s="28">
        <f t="shared" si="3"/>
        <v>0.14989873770843953</v>
      </c>
      <c r="Z121" s="19">
        <v>15608093.4</v>
      </c>
      <c r="AA121" s="20">
        <f t="shared" si="2"/>
        <v>0.14989873770843948</v>
      </c>
      <c r="AC121" s="97"/>
    </row>
    <row r="122" spans="1:29" s="4" customFormat="1" x14ac:dyDescent="0.25">
      <c r="A122" s="30">
        <v>6920003</v>
      </c>
      <c r="B122" s="31" t="s">
        <v>32</v>
      </c>
      <c r="C122" s="31" t="s">
        <v>33</v>
      </c>
      <c r="D122" s="30" t="s">
        <v>11</v>
      </c>
      <c r="E122" s="21" t="b">
        <v>0</v>
      </c>
      <c r="F122" s="21">
        <v>1</v>
      </c>
      <c r="G122" s="32">
        <v>2022</v>
      </c>
      <c r="H122" s="23">
        <v>16621421</v>
      </c>
      <c r="I122" s="24">
        <v>179402766</v>
      </c>
      <c r="J122" s="24">
        <v>8273888</v>
      </c>
      <c r="K122" s="24">
        <v>1830698</v>
      </c>
      <c r="L122" s="24">
        <v>3680662</v>
      </c>
      <c r="M122" s="24">
        <v>6716265</v>
      </c>
      <c r="N122" s="24">
        <v>13281756</v>
      </c>
      <c r="O122" s="24">
        <v>517058</v>
      </c>
      <c r="P122" s="24">
        <v>74083</v>
      </c>
      <c r="Q122" s="24">
        <v>312874</v>
      </c>
      <c r="R122" s="25">
        <f t="shared" si="1"/>
        <v>230711471</v>
      </c>
      <c r="S122" s="19">
        <v>2443845000</v>
      </c>
      <c r="T122" s="19">
        <v>982037000</v>
      </c>
      <c r="U122" s="19">
        <v>1078756000</v>
      </c>
      <c r="V122" s="19">
        <v>-1912000</v>
      </c>
      <c r="W122" s="19">
        <v>1132184000</v>
      </c>
      <c r="X122" s="19">
        <v>-53428000</v>
      </c>
      <c r="Y122" s="28">
        <f t="shared" si="3"/>
        <v>-4.9527418619224363E-2</v>
      </c>
      <c r="Z122" s="19">
        <v>-55340000</v>
      </c>
      <c r="AA122" s="20">
        <f t="shared" si="2"/>
        <v>-5.1390916418719887E-2</v>
      </c>
    </row>
    <row r="123" spans="1:29" s="4" customFormat="1" x14ac:dyDescent="0.25">
      <c r="A123" s="30">
        <v>6920418</v>
      </c>
      <c r="B123" s="31" t="s">
        <v>153</v>
      </c>
      <c r="C123" s="31" t="s">
        <v>34</v>
      </c>
      <c r="D123" s="30" t="s">
        <v>11</v>
      </c>
      <c r="E123" s="21" t="b">
        <v>0</v>
      </c>
      <c r="F123" s="21">
        <v>1</v>
      </c>
      <c r="G123" s="32">
        <v>2022</v>
      </c>
      <c r="H123" s="23">
        <v>5323894</v>
      </c>
      <c r="I123" s="24">
        <v>26918812</v>
      </c>
      <c r="J123" s="24">
        <v>694244</v>
      </c>
      <c r="K123" s="24">
        <v>651454</v>
      </c>
      <c r="L123" s="24">
        <v>0</v>
      </c>
      <c r="M123" s="24">
        <v>5340449</v>
      </c>
      <c r="N123" s="24">
        <v>0</v>
      </c>
      <c r="O123" s="24">
        <v>655827</v>
      </c>
      <c r="P123" s="24">
        <v>1046511</v>
      </c>
      <c r="Q123" s="24">
        <v>125595</v>
      </c>
      <c r="R123" s="25">
        <f t="shared" si="1"/>
        <v>40756786</v>
      </c>
      <c r="S123" s="19">
        <v>1041925000</v>
      </c>
      <c r="T123" s="19">
        <v>402534000</v>
      </c>
      <c r="U123" s="19">
        <v>423040000</v>
      </c>
      <c r="V123" s="19">
        <v>-437000</v>
      </c>
      <c r="W123" s="19">
        <v>394567000</v>
      </c>
      <c r="X123" s="19">
        <v>28473000</v>
      </c>
      <c r="Y123" s="28">
        <f t="shared" si="3"/>
        <v>6.7305692133131617E-2</v>
      </c>
      <c r="Z123" s="19">
        <v>28036000</v>
      </c>
      <c r="AA123" s="20">
        <f t="shared" si="2"/>
        <v>6.6341223323071533E-2</v>
      </c>
    </row>
    <row r="124" spans="1:29" s="4" customFormat="1" x14ac:dyDescent="0.25">
      <c r="A124" s="30">
        <v>6920805</v>
      </c>
      <c r="B124" s="31" t="s">
        <v>35</v>
      </c>
      <c r="C124" s="31" t="s">
        <v>36</v>
      </c>
      <c r="D124" s="30" t="s">
        <v>11</v>
      </c>
      <c r="E124" s="30" t="b">
        <v>0</v>
      </c>
      <c r="F124" s="21">
        <v>1</v>
      </c>
      <c r="G124" s="32">
        <v>2022</v>
      </c>
      <c r="H124" s="23">
        <v>3588094</v>
      </c>
      <c r="I124" s="24">
        <v>11353048</v>
      </c>
      <c r="J124" s="24">
        <v>0</v>
      </c>
      <c r="K124" s="24">
        <v>404793</v>
      </c>
      <c r="L124" s="24">
        <v>0</v>
      </c>
      <c r="M124" s="24">
        <v>543257</v>
      </c>
      <c r="N124" s="24">
        <v>0</v>
      </c>
      <c r="O124" s="24">
        <v>719383</v>
      </c>
      <c r="P124" s="24">
        <v>5239</v>
      </c>
      <c r="Q124" s="24">
        <v>77532</v>
      </c>
      <c r="R124" s="25">
        <f t="shared" si="1"/>
        <v>16691346</v>
      </c>
      <c r="S124" s="19">
        <v>671566000</v>
      </c>
      <c r="T124" s="19">
        <v>256699000</v>
      </c>
      <c r="U124" s="19">
        <v>267323000</v>
      </c>
      <c r="V124" s="19">
        <v>63000</v>
      </c>
      <c r="W124" s="19">
        <v>246857000</v>
      </c>
      <c r="X124" s="19">
        <v>20466000</v>
      </c>
      <c r="Y124" s="28">
        <f t="shared" si="3"/>
        <v>7.6559068991444809E-2</v>
      </c>
      <c r="Z124" s="19">
        <v>20529000</v>
      </c>
      <c r="AA124" s="20">
        <f t="shared" si="2"/>
        <v>7.6776645000112193E-2</v>
      </c>
    </row>
    <row r="125" spans="1:29" s="4" customFormat="1" x14ac:dyDescent="0.25">
      <c r="A125" s="30">
        <v>6920173</v>
      </c>
      <c r="B125" s="29" t="s">
        <v>37</v>
      </c>
      <c r="C125" s="29" t="s">
        <v>216</v>
      </c>
      <c r="D125" s="30" t="s">
        <v>11</v>
      </c>
      <c r="E125" s="21" t="b">
        <v>0</v>
      </c>
      <c r="F125" s="21">
        <v>1</v>
      </c>
      <c r="G125" s="32">
        <v>2022</v>
      </c>
      <c r="H125" s="23">
        <v>5115136</v>
      </c>
      <c r="I125" s="24">
        <v>14290611</v>
      </c>
      <c r="J125" s="24">
        <v>932143</v>
      </c>
      <c r="K125" s="24">
        <v>386798</v>
      </c>
      <c r="L125" s="24">
        <v>0</v>
      </c>
      <c r="M125" s="24">
        <v>619142</v>
      </c>
      <c r="N125" s="24">
        <v>0</v>
      </c>
      <c r="O125" s="24">
        <v>262823</v>
      </c>
      <c r="P125" s="24">
        <v>3794</v>
      </c>
      <c r="Q125" s="24">
        <v>56155</v>
      </c>
      <c r="R125" s="25">
        <f t="shared" si="1"/>
        <v>21666602</v>
      </c>
      <c r="S125" s="19">
        <v>568638000</v>
      </c>
      <c r="T125" s="19">
        <v>185268000</v>
      </c>
      <c r="U125" s="19">
        <v>193616000</v>
      </c>
      <c r="V125" s="19">
        <v>0</v>
      </c>
      <c r="W125" s="19">
        <v>188247000</v>
      </c>
      <c r="X125" s="19">
        <v>5369000</v>
      </c>
      <c r="Y125" s="28">
        <f t="shared" si="3"/>
        <v>2.7730146268903397E-2</v>
      </c>
      <c r="Z125" s="19">
        <v>5369000</v>
      </c>
      <c r="AA125" s="20">
        <f t="shared" si="2"/>
        <v>2.7730146268903397E-2</v>
      </c>
      <c r="AB125" s="22"/>
      <c r="AC125" s="22"/>
    </row>
    <row r="126" spans="1:29" s="4" customFormat="1" x14ac:dyDescent="0.25">
      <c r="A126" s="30">
        <v>6920740</v>
      </c>
      <c r="B126" s="29" t="s">
        <v>154</v>
      </c>
      <c r="C126" s="31" t="s">
        <v>73</v>
      </c>
      <c r="D126" s="30" t="s">
        <v>65</v>
      </c>
      <c r="E126" s="21" t="b">
        <v>0</v>
      </c>
      <c r="F126" s="21">
        <v>1</v>
      </c>
      <c r="G126" s="32">
        <v>2022</v>
      </c>
      <c r="H126" s="23">
        <v>4668438</v>
      </c>
      <c r="I126" s="24">
        <v>6182806</v>
      </c>
      <c r="J126" s="24">
        <v>989714</v>
      </c>
      <c r="K126" s="24">
        <v>144993</v>
      </c>
      <c r="L126" s="24">
        <v>0</v>
      </c>
      <c r="M126" s="24">
        <v>345604</v>
      </c>
      <c r="N126" s="24">
        <v>1098377</v>
      </c>
      <c r="O126" s="24">
        <v>225161</v>
      </c>
      <c r="P126" s="24">
        <v>2308</v>
      </c>
      <c r="Q126" s="24">
        <v>34167</v>
      </c>
      <c r="R126" s="25">
        <f t="shared" ref="R126:R189" si="4">SUM(H126:Q126)</f>
        <v>13691568</v>
      </c>
      <c r="S126" s="19">
        <v>240788000</v>
      </c>
      <c r="T126" s="19">
        <v>109816000</v>
      </c>
      <c r="U126" s="19">
        <v>117804000</v>
      </c>
      <c r="V126" s="19">
        <v>16000</v>
      </c>
      <c r="W126" s="19">
        <v>120372000</v>
      </c>
      <c r="X126" s="19">
        <v>-2568000</v>
      </c>
      <c r="Y126" s="28">
        <f t="shared" si="3"/>
        <v>-2.1798920240399308E-2</v>
      </c>
      <c r="Z126" s="19">
        <v>-2552000</v>
      </c>
      <c r="AA126" s="20">
        <f t="shared" ref="AA126:AA189" si="5">Z126/(U126+V126)</f>
        <v>-2.1660159565438805E-2</v>
      </c>
      <c r="AB126" s="22"/>
      <c r="AC126" s="22"/>
    </row>
    <row r="127" spans="1:29" s="4" customFormat="1" x14ac:dyDescent="0.25">
      <c r="A127" s="21">
        <v>6920210</v>
      </c>
      <c r="B127" s="31" t="s">
        <v>117</v>
      </c>
      <c r="C127" s="31" t="s">
        <v>118</v>
      </c>
      <c r="D127" s="30" t="s">
        <v>106</v>
      </c>
      <c r="E127" s="21" t="b">
        <v>1</v>
      </c>
      <c r="F127" s="21">
        <v>2</v>
      </c>
      <c r="G127" s="32">
        <v>2022</v>
      </c>
      <c r="H127" s="23">
        <v>1624979</v>
      </c>
      <c r="I127" s="24">
        <v>0</v>
      </c>
      <c r="J127" s="24">
        <v>947677</v>
      </c>
      <c r="K127" s="24">
        <v>2446699</v>
      </c>
      <c r="L127" s="24">
        <v>0</v>
      </c>
      <c r="M127" s="24">
        <v>1723512</v>
      </c>
      <c r="N127" s="24">
        <v>429243</v>
      </c>
      <c r="O127" s="24">
        <v>25899</v>
      </c>
      <c r="P127" s="24">
        <v>0</v>
      </c>
      <c r="Q127" s="24">
        <v>88927</v>
      </c>
      <c r="R127" s="25">
        <f t="shared" si="4"/>
        <v>7286936</v>
      </c>
      <c r="S127" s="19">
        <v>215041558</v>
      </c>
      <c r="T127" s="35">
        <v>124974924</v>
      </c>
      <c r="U127" s="35">
        <v>139698243</v>
      </c>
      <c r="V127" s="19">
        <v>-1341698</v>
      </c>
      <c r="W127" s="35">
        <v>131311881</v>
      </c>
      <c r="X127" s="19">
        <v>8386362</v>
      </c>
      <c r="Y127" s="28">
        <f t="shared" ref="Y127:Y190" si="6">(U127-W127)/U127</f>
        <v>6.0031979070774712E-2</v>
      </c>
      <c r="Z127" s="19">
        <v>7044664</v>
      </c>
      <c r="AA127" s="20">
        <f t="shared" si="5"/>
        <v>5.0916738344398527E-2</v>
      </c>
      <c r="AB127" s="22"/>
      <c r="AC127" s="22"/>
    </row>
    <row r="128" spans="1:29" s="4" customFormat="1" x14ac:dyDescent="0.25">
      <c r="A128" s="30">
        <v>6920327</v>
      </c>
      <c r="B128" s="31" t="s">
        <v>20</v>
      </c>
      <c r="C128" s="31" t="s">
        <v>21</v>
      </c>
      <c r="D128" s="30" t="s">
        <v>11</v>
      </c>
      <c r="E128" s="21" t="b">
        <v>0</v>
      </c>
      <c r="F128" s="21">
        <v>3</v>
      </c>
      <c r="G128" s="32">
        <v>2022</v>
      </c>
      <c r="H128" s="23">
        <v>812462.28330820065</v>
      </c>
      <c r="I128" s="24">
        <v>35561223</v>
      </c>
      <c r="J128" s="24">
        <v>0</v>
      </c>
      <c r="K128" s="24">
        <v>591718.60600000003</v>
      </c>
      <c r="L128" s="24">
        <v>0</v>
      </c>
      <c r="M128" s="24">
        <v>333732.27999999997</v>
      </c>
      <c r="N128" s="24">
        <v>7006118.0704746079</v>
      </c>
      <c r="O128" s="24">
        <v>1570</v>
      </c>
      <c r="P128" s="24">
        <v>0</v>
      </c>
      <c r="Q128" s="24">
        <v>159652.86973000003</v>
      </c>
      <c r="R128" s="25">
        <f t="shared" si="4"/>
        <v>44466477.109512813</v>
      </c>
      <c r="S128" s="19">
        <v>563462002</v>
      </c>
      <c r="T128" s="19">
        <v>180653353</v>
      </c>
      <c r="U128" s="19">
        <v>182070542</v>
      </c>
      <c r="V128" s="19">
        <v>355916</v>
      </c>
      <c r="W128" s="19">
        <v>242583589</v>
      </c>
      <c r="X128" s="19">
        <v>-60513047</v>
      </c>
      <c r="Y128" s="28">
        <f t="shared" si="6"/>
        <v>-0.33236044851231344</v>
      </c>
      <c r="Z128" s="19">
        <v>-60157131</v>
      </c>
      <c r="AA128" s="20">
        <f t="shared" si="5"/>
        <v>-0.32976099881301207</v>
      </c>
      <c r="AB128" s="22"/>
      <c r="AC128" s="22"/>
    </row>
    <row r="129" spans="1:29" s="4" customFormat="1" x14ac:dyDescent="0.25">
      <c r="A129" s="30">
        <v>6920195</v>
      </c>
      <c r="B129" s="31" t="s">
        <v>108</v>
      </c>
      <c r="C129" s="31" t="s">
        <v>109</v>
      </c>
      <c r="D129" s="21" t="s">
        <v>106</v>
      </c>
      <c r="E129" s="21" t="b">
        <v>1</v>
      </c>
      <c r="F129" s="21">
        <v>3</v>
      </c>
      <c r="G129" s="32">
        <v>2022</v>
      </c>
      <c r="H129" s="23">
        <v>295529.41433440096</v>
      </c>
      <c r="I129" s="24">
        <v>2981857.1472171713</v>
      </c>
      <c r="J129" s="24">
        <v>0</v>
      </c>
      <c r="K129" s="24">
        <v>0</v>
      </c>
      <c r="L129" s="24">
        <v>0</v>
      </c>
      <c r="M129" s="24">
        <v>0</v>
      </c>
      <c r="N129" s="24">
        <v>0</v>
      </c>
      <c r="O129" s="24">
        <v>0</v>
      </c>
      <c r="P129" s="24">
        <v>0</v>
      </c>
      <c r="Q129" s="24">
        <v>0</v>
      </c>
      <c r="R129" s="25">
        <f t="shared" si="4"/>
        <v>3277386.5615515723</v>
      </c>
      <c r="S129" s="19">
        <v>41121492</v>
      </c>
      <c r="T129" s="19">
        <v>28026551</v>
      </c>
      <c r="U129" s="19">
        <v>29428470</v>
      </c>
      <c r="V129" s="19">
        <v>2214174</v>
      </c>
      <c r="W129" s="19">
        <v>33029040</v>
      </c>
      <c r="X129" s="19">
        <v>-3600570</v>
      </c>
      <c r="Y129" s="28">
        <f t="shared" si="6"/>
        <v>-0.12234988771077804</v>
      </c>
      <c r="Z129" s="19">
        <v>-1386396</v>
      </c>
      <c r="AA129" s="20">
        <f t="shared" si="5"/>
        <v>-4.3814164201954803E-2</v>
      </c>
      <c r="AB129" s="22"/>
      <c r="AC129" s="22"/>
    </row>
    <row r="130" spans="1:29" s="4" customFormat="1" x14ac:dyDescent="0.25">
      <c r="A130" s="21">
        <v>6920105</v>
      </c>
      <c r="B130" s="22" t="s">
        <v>70</v>
      </c>
      <c r="C130" s="22" t="s">
        <v>71</v>
      </c>
      <c r="D130" s="21" t="s">
        <v>65</v>
      </c>
      <c r="E130" s="21" t="b">
        <v>1</v>
      </c>
      <c r="F130" s="21">
        <v>3</v>
      </c>
      <c r="G130" s="32">
        <v>2022</v>
      </c>
      <c r="H130" s="23">
        <v>94267.295270702016</v>
      </c>
      <c r="I130" s="24">
        <v>823311.27177477535</v>
      </c>
      <c r="J130" s="24">
        <v>0</v>
      </c>
      <c r="K130" s="24">
        <v>23338.29</v>
      </c>
      <c r="L130" s="24">
        <v>0</v>
      </c>
      <c r="M130" s="24">
        <v>18138.650000000001</v>
      </c>
      <c r="N130" s="24">
        <v>1447921</v>
      </c>
      <c r="O130" s="24">
        <v>0</v>
      </c>
      <c r="P130" s="24">
        <v>0</v>
      </c>
      <c r="Q130" s="24">
        <v>0</v>
      </c>
      <c r="R130" s="25">
        <f t="shared" si="4"/>
        <v>2406976.5070454776</v>
      </c>
      <c r="S130" s="19">
        <v>47857031</v>
      </c>
      <c r="T130" s="19">
        <v>29983776</v>
      </c>
      <c r="U130" s="19">
        <v>30562641</v>
      </c>
      <c r="V130" s="19">
        <v>2152466</v>
      </c>
      <c r="W130" s="19">
        <v>31486269</v>
      </c>
      <c r="X130" s="19">
        <v>-923628</v>
      </c>
      <c r="Y130" s="28">
        <f t="shared" si="6"/>
        <v>-3.0220817631565283E-2</v>
      </c>
      <c r="Z130" s="19">
        <v>1228838</v>
      </c>
      <c r="AA130" s="20">
        <f t="shared" si="5"/>
        <v>3.756179064308119E-2</v>
      </c>
    </row>
    <row r="131" spans="1:29" s="4" customFormat="1" x14ac:dyDescent="0.25">
      <c r="A131" s="21">
        <v>6920165</v>
      </c>
      <c r="B131" s="22" t="s">
        <v>111</v>
      </c>
      <c r="C131" s="22" t="s">
        <v>112</v>
      </c>
      <c r="D131" s="21" t="s">
        <v>106</v>
      </c>
      <c r="E131" s="21" t="b">
        <v>1</v>
      </c>
      <c r="F131" s="21">
        <v>3</v>
      </c>
      <c r="G131" s="32">
        <v>2022</v>
      </c>
      <c r="H131" s="23">
        <v>217294.35220224955</v>
      </c>
      <c r="I131" s="24">
        <v>0</v>
      </c>
      <c r="J131" s="24">
        <v>0</v>
      </c>
      <c r="K131" s="24">
        <v>9705</v>
      </c>
      <c r="L131" s="24">
        <v>0</v>
      </c>
      <c r="M131" s="24">
        <v>49119</v>
      </c>
      <c r="N131" s="24">
        <v>164775</v>
      </c>
      <c r="O131" s="24">
        <v>22887</v>
      </c>
      <c r="P131" s="24">
        <v>1807</v>
      </c>
      <c r="Q131" s="24">
        <v>16101</v>
      </c>
      <c r="R131" s="25">
        <f t="shared" si="4"/>
        <v>481688.35220224957</v>
      </c>
      <c r="S131" s="19">
        <v>108397888</v>
      </c>
      <c r="T131" s="19">
        <v>59663921</v>
      </c>
      <c r="U131" s="19">
        <v>60279309</v>
      </c>
      <c r="V131" s="19">
        <v>1770002</v>
      </c>
      <c r="W131" s="19">
        <v>55194843</v>
      </c>
      <c r="X131" s="19">
        <v>5084466</v>
      </c>
      <c r="Y131" s="28">
        <f t="shared" si="6"/>
        <v>8.4348445334700164E-2</v>
      </c>
      <c r="Z131" s="19">
        <v>11114538</v>
      </c>
      <c r="AA131" s="20">
        <f t="shared" si="5"/>
        <v>0.17912427746377393</v>
      </c>
      <c r="AB131" s="22"/>
      <c r="AC131" s="22"/>
    </row>
    <row r="132" spans="1:29" s="4" customFormat="1" x14ac:dyDescent="0.25">
      <c r="A132" s="30">
        <v>6920175</v>
      </c>
      <c r="B132" s="31" t="s">
        <v>114</v>
      </c>
      <c r="C132" s="31" t="s">
        <v>115</v>
      </c>
      <c r="D132" s="30" t="s">
        <v>106</v>
      </c>
      <c r="E132" s="21" t="b">
        <v>1</v>
      </c>
      <c r="F132" s="21">
        <v>3</v>
      </c>
      <c r="G132" s="32">
        <v>2022</v>
      </c>
      <c r="H132" s="23">
        <v>3925038.9975723769</v>
      </c>
      <c r="I132" s="24">
        <v>4321037.7673816234</v>
      </c>
      <c r="J132" s="24">
        <v>0</v>
      </c>
      <c r="K132" s="24">
        <v>816373</v>
      </c>
      <c r="L132" s="24">
        <v>0</v>
      </c>
      <c r="M132" s="24">
        <v>549315</v>
      </c>
      <c r="N132" s="24">
        <v>30356254.997008003</v>
      </c>
      <c r="O132" s="24">
        <v>281603</v>
      </c>
      <c r="P132" s="24">
        <v>0</v>
      </c>
      <c r="Q132" s="24">
        <v>716535</v>
      </c>
      <c r="R132" s="25">
        <f t="shared" si="4"/>
        <v>40966157.761962004</v>
      </c>
      <c r="S132" s="19">
        <v>256806369</v>
      </c>
      <c r="T132" s="19">
        <v>153110842</v>
      </c>
      <c r="U132" s="19">
        <v>164927378</v>
      </c>
      <c r="V132" s="19">
        <v>-14158216</v>
      </c>
      <c r="W132" s="19">
        <v>151867347</v>
      </c>
      <c r="X132" s="19">
        <v>13060031</v>
      </c>
      <c r="Y132" s="28">
        <f t="shared" si="6"/>
        <v>7.9186555673006573E-2</v>
      </c>
      <c r="Z132" s="19">
        <v>-1098185</v>
      </c>
      <c r="AA132" s="20">
        <f t="shared" si="5"/>
        <v>-7.2838834243835618E-3</v>
      </c>
      <c r="AB132" s="22"/>
      <c r="AC132" s="22"/>
    </row>
    <row r="133" spans="1:29" s="4" customFormat="1" x14ac:dyDescent="0.25">
      <c r="A133" s="21">
        <v>6920075</v>
      </c>
      <c r="B133" s="31" t="s">
        <v>120</v>
      </c>
      <c r="C133" s="31" t="s">
        <v>121</v>
      </c>
      <c r="D133" s="30" t="s">
        <v>106</v>
      </c>
      <c r="E133" s="21" t="b">
        <v>1</v>
      </c>
      <c r="F133" s="21">
        <v>3</v>
      </c>
      <c r="G133" s="32">
        <v>2022</v>
      </c>
      <c r="H133" s="23">
        <v>196503</v>
      </c>
      <c r="I133" s="24">
        <v>2382628</v>
      </c>
      <c r="J133" s="24">
        <v>717904</v>
      </c>
      <c r="K133" s="24">
        <v>17468</v>
      </c>
      <c r="L133" s="24">
        <v>0</v>
      </c>
      <c r="M133" s="24">
        <v>39141</v>
      </c>
      <c r="N133" s="24">
        <v>4545</v>
      </c>
      <c r="O133" s="24">
        <v>17114</v>
      </c>
      <c r="P133" s="24">
        <v>31056</v>
      </c>
      <c r="Q133" s="24">
        <v>5517</v>
      </c>
      <c r="R133" s="25">
        <f t="shared" si="4"/>
        <v>3411876</v>
      </c>
      <c r="S133" s="19">
        <v>43409761</v>
      </c>
      <c r="T133" s="19">
        <v>28675112.850000001</v>
      </c>
      <c r="U133" s="19">
        <v>29926394.850000001</v>
      </c>
      <c r="V133" s="19">
        <v>1393918</v>
      </c>
      <c r="W133" s="19">
        <v>31006076</v>
      </c>
      <c r="X133" s="19">
        <v>-1079681.1499999985</v>
      </c>
      <c r="Y133" s="28">
        <f t="shared" si="6"/>
        <v>-3.6077888947588968E-2</v>
      </c>
      <c r="Z133" s="19">
        <v>314236.85000000149</v>
      </c>
      <c r="AA133" s="20">
        <f t="shared" si="5"/>
        <v>1.0033004826770161E-2</v>
      </c>
    </row>
    <row r="134" spans="1:29" s="4" customFormat="1" x14ac:dyDescent="0.25">
      <c r="A134" s="21">
        <v>6920004</v>
      </c>
      <c r="B134" s="31" t="s">
        <v>176</v>
      </c>
      <c r="C134" s="26" t="s">
        <v>177</v>
      </c>
      <c r="D134" s="30" t="s">
        <v>11</v>
      </c>
      <c r="E134" s="30" t="b">
        <v>0</v>
      </c>
      <c r="F134" s="21">
        <v>3</v>
      </c>
      <c r="G134" s="32">
        <v>2022</v>
      </c>
      <c r="H134" s="23">
        <v>7457258.1732547283</v>
      </c>
      <c r="I134" s="24">
        <v>10698692.327625319</v>
      </c>
      <c r="J134" s="24">
        <v>524697.15347453766</v>
      </c>
      <c r="K134" s="24">
        <v>106284.72058097442</v>
      </c>
      <c r="L134" s="24">
        <v>0</v>
      </c>
      <c r="M134" s="24">
        <v>2442641.1433340004</v>
      </c>
      <c r="N134" s="24">
        <v>0</v>
      </c>
      <c r="O134" s="24">
        <v>97913.340000000026</v>
      </c>
      <c r="P134" s="24">
        <v>0</v>
      </c>
      <c r="Q134" s="24">
        <v>1479.96</v>
      </c>
      <c r="R134" s="25">
        <f t="shared" si="4"/>
        <v>21328966.818269562</v>
      </c>
      <c r="S134" s="19">
        <v>769780914.13999987</v>
      </c>
      <c r="T134" s="19">
        <v>261997829.39000005</v>
      </c>
      <c r="U134" s="19">
        <v>288737691.39000005</v>
      </c>
      <c r="V134" s="19">
        <v>-5830301</v>
      </c>
      <c r="W134" s="19">
        <v>288624404</v>
      </c>
      <c r="X134" s="19">
        <v>113287.3900000453</v>
      </c>
      <c r="Y134" s="28">
        <f t="shared" si="6"/>
        <v>3.9235400634629033E-4</v>
      </c>
      <c r="Z134" s="19">
        <v>-5717013.6099999547</v>
      </c>
      <c r="AA134" s="20">
        <f t="shared" si="5"/>
        <v>-2.0208074458990997E-2</v>
      </c>
      <c r="AB134" s="22"/>
      <c r="AC134" s="22"/>
    </row>
    <row r="135" spans="1:29" s="4" customFormat="1" x14ac:dyDescent="0.25">
      <c r="A135" s="21">
        <v>6920231</v>
      </c>
      <c r="B135" s="31" t="s">
        <v>123</v>
      </c>
      <c r="C135" s="31" t="s">
        <v>124</v>
      </c>
      <c r="D135" s="30" t="s">
        <v>106</v>
      </c>
      <c r="E135" s="21" t="b">
        <v>1</v>
      </c>
      <c r="F135" s="21">
        <v>3</v>
      </c>
      <c r="G135" s="32">
        <v>2022</v>
      </c>
      <c r="H135" s="23">
        <v>1113959.8364788597</v>
      </c>
      <c r="I135" s="24">
        <v>5004935.2739000013</v>
      </c>
      <c r="J135" s="24">
        <v>0</v>
      </c>
      <c r="K135" s="24">
        <v>18565</v>
      </c>
      <c r="L135" s="24">
        <v>0</v>
      </c>
      <c r="M135" s="24">
        <v>27888.57</v>
      </c>
      <c r="N135" s="24">
        <v>0</v>
      </c>
      <c r="O135" s="24">
        <v>3477506</v>
      </c>
      <c r="P135" s="24">
        <v>19854</v>
      </c>
      <c r="Q135" s="24">
        <v>0</v>
      </c>
      <c r="R135" s="25">
        <f t="shared" si="4"/>
        <v>9662708.6803788617</v>
      </c>
      <c r="S135" s="19">
        <v>49304671</v>
      </c>
      <c r="T135" s="19">
        <v>35775202</v>
      </c>
      <c r="U135" s="19">
        <v>38877149</v>
      </c>
      <c r="V135" s="19">
        <v>7088948</v>
      </c>
      <c r="W135" s="19">
        <v>44625056</v>
      </c>
      <c r="X135" s="19">
        <v>-5747907</v>
      </c>
      <c r="Y135" s="28">
        <f t="shared" si="6"/>
        <v>-0.14784795562040828</v>
      </c>
      <c r="Z135" s="19">
        <v>1341041</v>
      </c>
      <c r="AA135" s="20">
        <f t="shared" si="5"/>
        <v>2.9174567507874335E-2</v>
      </c>
      <c r="AB135" s="22"/>
      <c r="AC135" s="22"/>
    </row>
    <row r="136" spans="1:29" s="4" customFormat="1" x14ac:dyDescent="0.25">
      <c r="A136" s="30">
        <v>6920614</v>
      </c>
      <c r="B136" s="31" t="s">
        <v>74</v>
      </c>
      <c r="C136" s="31" t="s">
        <v>75</v>
      </c>
      <c r="D136" s="30" t="s">
        <v>65</v>
      </c>
      <c r="E136" s="21" t="b">
        <v>1</v>
      </c>
      <c r="F136" s="21">
        <v>3</v>
      </c>
      <c r="G136" s="32">
        <v>2022</v>
      </c>
      <c r="H136" s="23">
        <v>144223</v>
      </c>
      <c r="I136" s="24">
        <v>1874448</v>
      </c>
      <c r="J136" s="24">
        <v>0</v>
      </c>
      <c r="K136" s="24">
        <v>0</v>
      </c>
      <c r="L136" s="24">
        <v>0</v>
      </c>
      <c r="M136" s="24">
        <v>94703</v>
      </c>
      <c r="N136" s="24">
        <v>5937346</v>
      </c>
      <c r="O136" s="24">
        <v>100016</v>
      </c>
      <c r="P136" s="24">
        <v>49368</v>
      </c>
      <c r="Q136" s="24">
        <v>0</v>
      </c>
      <c r="R136" s="25">
        <f t="shared" si="4"/>
        <v>8200104</v>
      </c>
      <c r="S136" s="19">
        <v>52635339</v>
      </c>
      <c r="T136" s="19">
        <v>28789926</v>
      </c>
      <c r="U136" s="19">
        <v>30805562</v>
      </c>
      <c r="V136" s="19">
        <v>6459018</v>
      </c>
      <c r="W136" s="19">
        <v>35535834</v>
      </c>
      <c r="X136" s="19">
        <v>-4730272</v>
      </c>
      <c r="Y136" s="28">
        <f t="shared" si="6"/>
        <v>-0.15355253054626952</v>
      </c>
      <c r="Z136" s="19">
        <v>1728746</v>
      </c>
      <c r="AA136" s="20">
        <f t="shared" si="5"/>
        <v>4.6391130666171468E-2</v>
      </c>
      <c r="AB136" s="22"/>
      <c r="AC136" s="22"/>
    </row>
    <row r="137" spans="1:29" s="4" customFormat="1" x14ac:dyDescent="0.25">
      <c r="A137" s="21">
        <v>6920620</v>
      </c>
      <c r="B137" s="31" t="s">
        <v>41</v>
      </c>
      <c r="C137" s="31" t="s">
        <v>42</v>
      </c>
      <c r="D137" s="30" t="s">
        <v>11</v>
      </c>
      <c r="E137" s="21" t="b">
        <v>0</v>
      </c>
      <c r="F137" s="21">
        <v>3</v>
      </c>
      <c r="G137" s="32">
        <v>2022</v>
      </c>
      <c r="H137" s="23">
        <v>1614199.542670249</v>
      </c>
      <c r="I137" s="24">
        <v>11078452.471480735</v>
      </c>
      <c r="J137" s="24">
        <v>0</v>
      </c>
      <c r="K137" s="24">
        <v>1357437</v>
      </c>
      <c r="L137" s="24">
        <v>0</v>
      </c>
      <c r="M137" s="24">
        <v>3576699</v>
      </c>
      <c r="N137" s="24">
        <v>89728</v>
      </c>
      <c r="O137" s="24">
        <v>123244</v>
      </c>
      <c r="P137" s="24">
        <v>101400</v>
      </c>
      <c r="Q137" s="24">
        <v>7650</v>
      </c>
      <c r="R137" s="25">
        <f t="shared" si="4"/>
        <v>17948810.014150985</v>
      </c>
      <c r="S137" s="19">
        <v>919913994</v>
      </c>
      <c r="T137" s="19">
        <v>303399845</v>
      </c>
      <c r="U137" s="19">
        <v>327937360</v>
      </c>
      <c r="V137" s="19">
        <v>-13825609</v>
      </c>
      <c r="W137" s="19">
        <v>306178520</v>
      </c>
      <c r="X137" s="19">
        <v>21758839</v>
      </c>
      <c r="Y137" s="28">
        <f t="shared" si="6"/>
        <v>6.635059817521248E-2</v>
      </c>
      <c r="Z137" s="19">
        <v>10632135</v>
      </c>
      <c r="AA137" s="20">
        <f t="shared" si="5"/>
        <v>3.3848256125890687E-2</v>
      </c>
      <c r="AB137" s="22"/>
      <c r="AC137" s="22"/>
    </row>
    <row r="138" spans="1:29" s="4" customFormat="1" x14ac:dyDescent="0.25">
      <c r="A138" s="21">
        <v>6920570</v>
      </c>
      <c r="B138" s="29" t="s">
        <v>155</v>
      </c>
      <c r="C138" s="29" t="s">
        <v>44</v>
      </c>
      <c r="D138" s="21" t="s">
        <v>11</v>
      </c>
      <c r="E138" s="21" t="b">
        <v>0</v>
      </c>
      <c r="F138" s="21">
        <v>3</v>
      </c>
      <c r="G138" s="32">
        <v>2022</v>
      </c>
      <c r="H138" s="23">
        <v>34064725</v>
      </c>
      <c r="I138" s="24">
        <v>132439184</v>
      </c>
      <c r="J138" s="24">
        <v>7691541</v>
      </c>
      <c r="K138" s="24">
        <v>8832085</v>
      </c>
      <c r="L138" s="24">
        <v>21634591</v>
      </c>
      <c r="M138" s="24">
        <v>210528529</v>
      </c>
      <c r="N138" s="24">
        <v>0</v>
      </c>
      <c r="O138" s="24">
        <v>1083664</v>
      </c>
      <c r="P138" s="24">
        <v>1114627</v>
      </c>
      <c r="Q138" s="24">
        <v>5769</v>
      </c>
      <c r="R138" s="25">
        <f t="shared" si="4"/>
        <v>417394715</v>
      </c>
      <c r="S138" s="19">
        <v>5751890061.54</v>
      </c>
      <c r="T138" s="19">
        <v>2194695987.2499995</v>
      </c>
      <c r="U138" s="19">
        <v>2426510002.3299994</v>
      </c>
      <c r="V138" s="19">
        <v>-61533278.700000003</v>
      </c>
      <c r="W138" s="19">
        <v>2357890779.1500001</v>
      </c>
      <c r="X138" s="19">
        <v>68619223.179999352</v>
      </c>
      <c r="Y138" s="28">
        <f t="shared" si="6"/>
        <v>2.8278978085443433E-2</v>
      </c>
      <c r="Z138" s="19">
        <v>7085944.4799993485</v>
      </c>
      <c r="AA138" s="20">
        <f t="shared" si="5"/>
        <v>2.9962005161400245E-3</v>
      </c>
    </row>
    <row r="139" spans="1:29" s="4" customFormat="1" x14ac:dyDescent="0.25">
      <c r="A139" s="21">
        <v>6920125</v>
      </c>
      <c r="B139" s="29" t="s">
        <v>207</v>
      </c>
      <c r="C139" s="22" t="s">
        <v>77</v>
      </c>
      <c r="D139" s="21" t="s">
        <v>65</v>
      </c>
      <c r="E139" s="21" t="b">
        <v>1</v>
      </c>
      <c r="F139" s="21">
        <v>3</v>
      </c>
      <c r="G139" s="32">
        <v>2022</v>
      </c>
      <c r="H139" s="23">
        <v>737358.95294289477</v>
      </c>
      <c r="I139" s="24">
        <v>143495.64166621119</v>
      </c>
      <c r="J139" s="24">
        <v>45366.407128814142</v>
      </c>
      <c r="K139" s="24">
        <v>0</v>
      </c>
      <c r="L139" s="24">
        <v>0</v>
      </c>
      <c r="M139" s="24">
        <v>0</v>
      </c>
      <c r="N139" s="24">
        <v>0</v>
      </c>
      <c r="O139" s="24">
        <v>75000</v>
      </c>
      <c r="P139" s="24">
        <v>0</v>
      </c>
      <c r="Q139" s="24">
        <v>0</v>
      </c>
      <c r="R139" s="25">
        <f t="shared" si="4"/>
        <v>1001221.0017379201</v>
      </c>
      <c r="S139" s="19">
        <v>78178107</v>
      </c>
      <c r="T139" s="19">
        <v>53030427</v>
      </c>
      <c r="U139" s="19">
        <v>54352950</v>
      </c>
      <c r="V139" s="19">
        <v>-75000</v>
      </c>
      <c r="W139" s="19">
        <v>49313197</v>
      </c>
      <c r="X139" s="19">
        <v>5039753</v>
      </c>
      <c r="Y139" s="28">
        <f t="shared" si="6"/>
        <v>9.2722713302589826E-2</v>
      </c>
      <c r="Z139" s="19">
        <v>4964753</v>
      </c>
      <c r="AA139" s="20">
        <f t="shared" si="5"/>
        <v>9.1469058798278116E-2</v>
      </c>
    </row>
    <row r="140" spans="1:29" s="4" customFormat="1" x14ac:dyDescent="0.25">
      <c r="A140" s="21">
        <v>6920163</v>
      </c>
      <c r="B140" s="22" t="s">
        <v>78</v>
      </c>
      <c r="C140" s="22" t="s">
        <v>79</v>
      </c>
      <c r="D140" s="21" t="s">
        <v>65</v>
      </c>
      <c r="E140" s="21" t="b">
        <v>1</v>
      </c>
      <c r="F140" s="21">
        <v>3</v>
      </c>
      <c r="G140" s="32">
        <v>2022</v>
      </c>
      <c r="H140" s="23">
        <v>1495663.9133527575</v>
      </c>
      <c r="I140" s="24">
        <v>3975015.5875926614</v>
      </c>
      <c r="J140" s="24">
        <v>1018182.6326848315</v>
      </c>
      <c r="K140" s="24">
        <v>0</v>
      </c>
      <c r="L140" s="24">
        <v>0</v>
      </c>
      <c r="M140" s="24">
        <v>0</v>
      </c>
      <c r="N140" s="24">
        <v>134133</v>
      </c>
      <c r="O140" s="24">
        <v>70771</v>
      </c>
      <c r="P140" s="24">
        <v>0</v>
      </c>
      <c r="Q140" s="24">
        <v>0</v>
      </c>
      <c r="R140" s="25">
        <f t="shared" si="4"/>
        <v>6693766.1336302506</v>
      </c>
      <c r="S140" s="19">
        <v>156854711.86000001</v>
      </c>
      <c r="T140" s="19">
        <v>97562394.970000029</v>
      </c>
      <c r="U140" s="19">
        <v>100252109.98487371</v>
      </c>
      <c r="V140" s="19">
        <v>-16656.19999999999</v>
      </c>
      <c r="W140" s="19">
        <v>113196859.50254908</v>
      </c>
      <c r="X140" s="19">
        <v>-12944748.51767537</v>
      </c>
      <c r="Y140" s="28">
        <f t="shared" si="6"/>
        <v>-0.1291219658082858</v>
      </c>
      <c r="Z140" s="19">
        <v>-12961404.717675369</v>
      </c>
      <c r="AA140" s="20">
        <f t="shared" si="5"/>
        <v>-0.12930958286968261</v>
      </c>
      <c r="AB140" s="22"/>
      <c r="AC140" s="22"/>
    </row>
    <row r="141" spans="1:29" s="4" customFormat="1" x14ac:dyDescent="0.25">
      <c r="A141" s="30">
        <v>6920051</v>
      </c>
      <c r="B141" s="31" t="s">
        <v>212</v>
      </c>
      <c r="C141" s="29" t="s">
        <v>157</v>
      </c>
      <c r="D141" s="30" t="s">
        <v>11</v>
      </c>
      <c r="E141" s="30" t="b">
        <v>0</v>
      </c>
      <c r="F141" s="21">
        <v>3</v>
      </c>
      <c r="G141" s="32">
        <v>2022</v>
      </c>
      <c r="H141" s="23">
        <v>7891849.0408075238</v>
      </c>
      <c r="I141" s="24">
        <v>81871588.817301959</v>
      </c>
      <c r="J141" s="24">
        <v>7823787.7048377842</v>
      </c>
      <c r="K141" s="24">
        <v>3641990</v>
      </c>
      <c r="L141" s="24">
        <v>0</v>
      </c>
      <c r="M141" s="24">
        <v>0</v>
      </c>
      <c r="N141" s="24">
        <v>0</v>
      </c>
      <c r="O141" s="24">
        <v>1140550.8900000001</v>
      </c>
      <c r="P141" s="24">
        <v>0</v>
      </c>
      <c r="Q141" s="24">
        <v>0</v>
      </c>
      <c r="R141" s="25">
        <f t="shared" si="4"/>
        <v>102369766.45294727</v>
      </c>
      <c r="S141" s="19">
        <v>2431428179</v>
      </c>
      <c r="T141" s="19">
        <v>807975800</v>
      </c>
      <c r="U141" s="36">
        <v>812538087</v>
      </c>
      <c r="V141" s="19">
        <v>102797.91</v>
      </c>
      <c r="W141" s="19">
        <v>805302070</v>
      </c>
      <c r="X141" s="19">
        <v>7236017</v>
      </c>
      <c r="Y141" s="28">
        <f t="shared" si="6"/>
        <v>8.9054496223264432E-3</v>
      </c>
      <c r="Z141" s="19">
        <v>7338815</v>
      </c>
      <c r="AA141" s="20">
        <f t="shared" si="5"/>
        <v>9.030821776599111E-3</v>
      </c>
      <c r="AB141" s="22"/>
      <c r="AC141" s="22"/>
    </row>
    <row r="142" spans="1:29" s="4" customFormat="1" x14ac:dyDescent="0.25">
      <c r="A142" s="30">
        <v>6920160</v>
      </c>
      <c r="B142" s="83" t="s">
        <v>158</v>
      </c>
      <c r="C142" s="31" t="s">
        <v>208</v>
      </c>
      <c r="D142" s="30" t="s">
        <v>11</v>
      </c>
      <c r="E142" s="30" t="b">
        <v>0</v>
      </c>
      <c r="F142" s="21">
        <v>3</v>
      </c>
      <c r="G142" s="32">
        <v>2022</v>
      </c>
      <c r="H142" s="23">
        <v>3530598.7319209673</v>
      </c>
      <c r="I142" s="24">
        <v>39702810.450654954</v>
      </c>
      <c r="J142" s="24">
        <v>2709902.0650844863</v>
      </c>
      <c r="K142" s="24">
        <v>0</v>
      </c>
      <c r="L142" s="24">
        <v>0</v>
      </c>
      <c r="M142" s="24">
        <v>0</v>
      </c>
      <c r="N142" s="24">
        <v>870071</v>
      </c>
      <c r="O142" s="24">
        <v>0</v>
      </c>
      <c r="P142" s="24">
        <v>0</v>
      </c>
      <c r="Q142" s="24">
        <v>0</v>
      </c>
      <c r="R142" s="25">
        <f t="shared" si="4"/>
        <v>46813382.247660406</v>
      </c>
      <c r="S142" s="19">
        <v>313947235.01999998</v>
      </c>
      <c r="T142" s="19">
        <v>116898030.12999997</v>
      </c>
      <c r="U142" s="19">
        <v>119023305.10911325</v>
      </c>
      <c r="V142" s="19">
        <v>-12172104.719999999</v>
      </c>
      <c r="W142" s="19">
        <v>186725870.84746575</v>
      </c>
      <c r="X142" s="19">
        <v>-67702565.738352507</v>
      </c>
      <c r="Y142" s="28">
        <f t="shared" si="6"/>
        <v>-0.56881772587550783</v>
      </c>
      <c r="Z142" s="19">
        <v>-79874670.458352506</v>
      </c>
      <c r="AA142" s="20">
        <f t="shared" si="5"/>
        <v>-0.74753180280125986</v>
      </c>
      <c r="AB142" s="22"/>
      <c r="AC142" s="22"/>
    </row>
    <row r="143" spans="1:29" s="4" customFormat="1" x14ac:dyDescent="0.25">
      <c r="A143" s="30">
        <v>6920172</v>
      </c>
      <c r="B143" s="31" t="s">
        <v>126</v>
      </c>
      <c r="C143" s="31" t="s">
        <v>160</v>
      </c>
      <c r="D143" s="30" t="s">
        <v>106</v>
      </c>
      <c r="E143" s="30" t="b">
        <v>1</v>
      </c>
      <c r="F143" s="21">
        <v>3</v>
      </c>
      <c r="G143" s="32">
        <v>2022</v>
      </c>
      <c r="H143" s="23">
        <v>472425</v>
      </c>
      <c r="I143" s="24">
        <v>1717898</v>
      </c>
      <c r="J143" s="24">
        <v>0</v>
      </c>
      <c r="K143" s="24">
        <v>9095</v>
      </c>
      <c r="L143" s="24">
        <v>0</v>
      </c>
      <c r="M143" s="24">
        <v>0</v>
      </c>
      <c r="N143" s="24">
        <v>574359</v>
      </c>
      <c r="O143" s="24">
        <v>4864</v>
      </c>
      <c r="P143" s="24">
        <v>13457</v>
      </c>
      <c r="Q143" s="24">
        <v>4643</v>
      </c>
      <c r="R143" s="25">
        <f t="shared" si="4"/>
        <v>2796741</v>
      </c>
      <c r="S143" s="19">
        <v>13974092</v>
      </c>
      <c r="T143" s="19">
        <v>13261872</v>
      </c>
      <c r="U143" s="19">
        <v>13545541</v>
      </c>
      <c r="V143" s="19">
        <v>4598616</v>
      </c>
      <c r="W143" s="19">
        <v>17429424</v>
      </c>
      <c r="X143" s="19">
        <v>-3883883</v>
      </c>
      <c r="Y143" s="28">
        <f t="shared" si="6"/>
        <v>-0.28672778739512877</v>
      </c>
      <c r="Z143" s="19">
        <v>714733</v>
      </c>
      <c r="AA143" s="20">
        <f t="shared" si="5"/>
        <v>3.9391910023706254E-2</v>
      </c>
      <c r="AB143" s="22"/>
      <c r="AC143" s="22"/>
    </row>
    <row r="144" spans="1:29" s="4" customFormat="1" x14ac:dyDescent="0.25">
      <c r="A144" s="21">
        <v>6920060</v>
      </c>
      <c r="B144" s="29" t="s">
        <v>128</v>
      </c>
      <c r="C144" s="29" t="s">
        <v>213</v>
      </c>
      <c r="D144" s="30" t="s">
        <v>106</v>
      </c>
      <c r="E144" s="30" t="b">
        <v>1</v>
      </c>
      <c r="F144" s="30">
        <v>3</v>
      </c>
      <c r="G144" s="32">
        <v>2022</v>
      </c>
      <c r="H144" s="23">
        <v>323766.75665354531</v>
      </c>
      <c r="I144" s="24">
        <v>1288305.8277893439</v>
      </c>
      <c r="J144" s="24">
        <v>0</v>
      </c>
      <c r="K144" s="24">
        <v>145272</v>
      </c>
      <c r="L144" s="24">
        <v>0</v>
      </c>
      <c r="M144" s="24">
        <v>30697</v>
      </c>
      <c r="N144" s="24">
        <v>0</v>
      </c>
      <c r="O144" s="24">
        <v>45000</v>
      </c>
      <c r="P144" s="24">
        <v>979</v>
      </c>
      <c r="Q144" s="24">
        <v>17205</v>
      </c>
      <c r="R144" s="25">
        <f t="shared" si="4"/>
        <v>1851225.5844428893</v>
      </c>
      <c r="S144" s="19">
        <v>60277751</v>
      </c>
      <c r="T144" s="19">
        <v>34996438</v>
      </c>
      <c r="U144" s="19">
        <v>38852903</v>
      </c>
      <c r="V144" s="19">
        <v>-901729</v>
      </c>
      <c r="W144" s="19">
        <v>38864944</v>
      </c>
      <c r="X144" s="19">
        <v>-12041</v>
      </c>
      <c r="Y144" s="28">
        <f t="shared" si="6"/>
        <v>-3.0991249225315287E-4</v>
      </c>
      <c r="Z144" s="19">
        <v>-913770</v>
      </c>
      <c r="AA144" s="20">
        <f t="shared" si="5"/>
        <v>-2.407751602098001E-2</v>
      </c>
      <c r="AB144" s="22"/>
      <c r="AC144" s="22"/>
    </row>
    <row r="145" spans="1:29" s="4" customFormat="1" x14ac:dyDescent="0.25">
      <c r="A145" s="30">
        <v>6920340</v>
      </c>
      <c r="B145" s="29" t="s">
        <v>130</v>
      </c>
      <c r="C145" s="29" t="s">
        <v>215</v>
      </c>
      <c r="D145" s="30" t="s">
        <v>106</v>
      </c>
      <c r="E145" s="30" t="b">
        <v>0</v>
      </c>
      <c r="F145" s="30">
        <v>3</v>
      </c>
      <c r="G145" s="32">
        <v>2022</v>
      </c>
      <c r="H145" s="23">
        <v>1140495.4702994653</v>
      </c>
      <c r="I145" s="24">
        <v>3531793.3215183318</v>
      </c>
      <c r="J145" s="24">
        <v>0</v>
      </c>
      <c r="K145" s="24">
        <v>179503</v>
      </c>
      <c r="L145" s="24">
        <v>0</v>
      </c>
      <c r="M145" s="24">
        <v>92874</v>
      </c>
      <c r="N145" s="24">
        <v>0</v>
      </c>
      <c r="O145" s="24">
        <v>15400</v>
      </c>
      <c r="P145" s="24">
        <v>406</v>
      </c>
      <c r="Q145" s="24">
        <v>38393</v>
      </c>
      <c r="R145" s="25">
        <f t="shared" si="4"/>
        <v>4998864.7918177973</v>
      </c>
      <c r="S145" s="19">
        <v>193504547</v>
      </c>
      <c r="T145" s="19">
        <v>75787840</v>
      </c>
      <c r="U145" s="19">
        <v>82837412</v>
      </c>
      <c r="V145" s="19">
        <v>-4214216</v>
      </c>
      <c r="W145" s="19">
        <v>78603214</v>
      </c>
      <c r="X145" s="19">
        <v>4234198</v>
      </c>
      <c r="Y145" s="28">
        <f t="shared" si="6"/>
        <v>5.1114561618607786E-2</v>
      </c>
      <c r="Z145" s="19">
        <v>19982</v>
      </c>
      <c r="AA145" s="20">
        <f t="shared" si="5"/>
        <v>2.5414891554395726E-4</v>
      </c>
      <c r="AB145" s="22"/>
      <c r="AC145" s="22"/>
    </row>
    <row r="146" spans="1:29" s="4" customFormat="1" x14ac:dyDescent="0.25">
      <c r="A146" s="30">
        <v>6920130</v>
      </c>
      <c r="B146" s="31" t="s">
        <v>101</v>
      </c>
      <c r="C146" s="31" t="s">
        <v>102</v>
      </c>
      <c r="D146" s="30" t="s">
        <v>65</v>
      </c>
      <c r="E146" s="30" t="b">
        <v>1</v>
      </c>
      <c r="F146" s="30">
        <v>3</v>
      </c>
      <c r="G146" s="32">
        <v>2022</v>
      </c>
      <c r="H146" s="23">
        <v>1344070.5039460482</v>
      </c>
      <c r="I146" s="24">
        <v>3133064.4056122936</v>
      </c>
      <c r="J146" s="24">
        <v>0</v>
      </c>
      <c r="K146" s="24">
        <v>21282</v>
      </c>
      <c r="L146" s="24">
        <v>0</v>
      </c>
      <c r="M146" s="24">
        <v>6813</v>
      </c>
      <c r="N146" s="24">
        <v>947192</v>
      </c>
      <c r="O146" s="24">
        <v>45233</v>
      </c>
      <c r="P146" s="24">
        <v>60611</v>
      </c>
      <c r="Q146" s="24">
        <v>0</v>
      </c>
      <c r="R146" s="25">
        <f t="shared" si="4"/>
        <v>5558265.9095583418</v>
      </c>
      <c r="S146" s="19">
        <v>83130769</v>
      </c>
      <c r="T146" s="19">
        <v>42413394</v>
      </c>
      <c r="U146" s="19">
        <v>42919686</v>
      </c>
      <c r="V146" s="19">
        <v>-6356</v>
      </c>
      <c r="W146" s="19">
        <v>34308034</v>
      </c>
      <c r="X146" s="19">
        <v>8611652</v>
      </c>
      <c r="Y146" s="28">
        <f t="shared" si="6"/>
        <v>0.20064573631782862</v>
      </c>
      <c r="Z146" s="19">
        <v>8611652</v>
      </c>
      <c r="AA146" s="20">
        <f t="shared" si="5"/>
        <v>0.20067545445669213</v>
      </c>
      <c r="AB146" s="22"/>
      <c r="AC146" s="22"/>
    </row>
    <row r="147" spans="1:29" s="4" customFormat="1" x14ac:dyDescent="0.25">
      <c r="A147" s="30">
        <v>6920708</v>
      </c>
      <c r="B147" s="29" t="s">
        <v>53</v>
      </c>
      <c r="C147" s="31" t="s">
        <v>54</v>
      </c>
      <c r="D147" s="30" t="s">
        <v>11</v>
      </c>
      <c r="E147" s="30" t="b">
        <v>0</v>
      </c>
      <c r="F147" s="30">
        <v>3</v>
      </c>
      <c r="G147" s="32">
        <v>2022</v>
      </c>
      <c r="H147" s="23">
        <v>24971721.815663543</v>
      </c>
      <c r="I147" s="24">
        <v>60533739.208345741</v>
      </c>
      <c r="J147" s="24">
        <v>6349116.7188676335</v>
      </c>
      <c r="K147" s="24">
        <v>1556875</v>
      </c>
      <c r="L147" s="24">
        <v>181163</v>
      </c>
      <c r="M147" s="24">
        <v>3460700</v>
      </c>
      <c r="N147" s="24">
        <v>35812182</v>
      </c>
      <c r="O147" s="24">
        <v>1589801</v>
      </c>
      <c r="P147" s="24">
        <v>591902</v>
      </c>
      <c r="Q147" s="24">
        <v>955159</v>
      </c>
      <c r="R147" s="25">
        <f t="shared" si="4"/>
        <v>136002359.74287692</v>
      </c>
      <c r="S147" s="19">
        <v>2307134071</v>
      </c>
      <c r="T147" s="19">
        <v>914143498</v>
      </c>
      <c r="U147" s="19">
        <v>958858686</v>
      </c>
      <c r="V147" s="19">
        <v>-7356558</v>
      </c>
      <c r="W147" s="19">
        <v>1005952601</v>
      </c>
      <c r="X147" s="19">
        <v>-47093915</v>
      </c>
      <c r="Y147" s="28">
        <f t="shared" si="6"/>
        <v>-4.9114552214631554E-2</v>
      </c>
      <c r="Z147" s="19">
        <v>-54450473</v>
      </c>
      <c r="AA147" s="20">
        <f t="shared" si="5"/>
        <v>-5.7225802652119767E-2</v>
      </c>
    </row>
    <row r="148" spans="1:29" s="4" customFormat="1" x14ac:dyDescent="0.25">
      <c r="A148" s="30">
        <v>6920065</v>
      </c>
      <c r="B148" s="31" t="s">
        <v>97</v>
      </c>
      <c r="C148" s="31" t="s">
        <v>98</v>
      </c>
      <c r="D148" s="30" t="s">
        <v>65</v>
      </c>
      <c r="E148" s="21" t="b">
        <v>1</v>
      </c>
      <c r="F148" s="21">
        <v>3</v>
      </c>
      <c r="G148" s="32">
        <v>2022</v>
      </c>
      <c r="H148" s="23">
        <v>113665.66801356318</v>
      </c>
      <c r="I148" s="24">
        <v>0</v>
      </c>
      <c r="J148" s="24">
        <v>109433.5816573468</v>
      </c>
      <c r="K148" s="24">
        <v>46774.479999999996</v>
      </c>
      <c r="L148" s="24">
        <v>0</v>
      </c>
      <c r="M148" s="24">
        <v>86287.540000000008</v>
      </c>
      <c r="N148" s="24">
        <v>1473442.6400000001</v>
      </c>
      <c r="O148" s="24">
        <v>0</v>
      </c>
      <c r="P148" s="24">
        <v>5000</v>
      </c>
      <c r="Q148" s="24">
        <v>0</v>
      </c>
      <c r="R148" s="25">
        <f t="shared" si="4"/>
        <v>1834603.9096709101</v>
      </c>
      <c r="S148" s="19">
        <v>38518551</v>
      </c>
      <c r="T148" s="19">
        <v>25294832</v>
      </c>
      <c r="U148" s="19">
        <v>25347180</v>
      </c>
      <c r="V148" s="19">
        <v>1088087</v>
      </c>
      <c r="W148" s="19">
        <v>26536894</v>
      </c>
      <c r="X148" s="19">
        <v>-1189714</v>
      </c>
      <c r="Y148" s="28">
        <f t="shared" si="6"/>
        <v>-4.6936740102843787E-2</v>
      </c>
      <c r="Z148" s="19">
        <v>-101627</v>
      </c>
      <c r="AA148" s="20">
        <f t="shared" si="5"/>
        <v>-3.8443719898875999E-3</v>
      </c>
      <c r="AB148" s="22"/>
      <c r="AC148" s="22"/>
    </row>
    <row r="149" spans="1:29" s="4" customFormat="1" x14ac:dyDescent="0.25">
      <c r="A149" s="30">
        <v>6920380</v>
      </c>
      <c r="B149" s="29" t="s">
        <v>164</v>
      </c>
      <c r="C149" s="29" t="s">
        <v>165</v>
      </c>
      <c r="D149" s="30" t="s">
        <v>106</v>
      </c>
      <c r="E149" s="21" t="b">
        <v>1</v>
      </c>
      <c r="F149" s="21">
        <v>3</v>
      </c>
      <c r="G149" s="32">
        <v>2022</v>
      </c>
      <c r="H149" s="23">
        <v>777842</v>
      </c>
      <c r="I149" s="24">
        <v>0</v>
      </c>
      <c r="J149" s="24">
        <v>0</v>
      </c>
      <c r="K149" s="24">
        <v>216220</v>
      </c>
      <c r="L149" s="24">
        <v>0</v>
      </c>
      <c r="M149" s="24">
        <v>637822</v>
      </c>
      <c r="N149" s="24">
        <v>0</v>
      </c>
      <c r="O149" s="24">
        <v>308790</v>
      </c>
      <c r="P149" s="24">
        <v>379475</v>
      </c>
      <c r="Q149" s="24">
        <v>35365</v>
      </c>
      <c r="R149" s="25">
        <f t="shared" si="4"/>
        <v>2355514</v>
      </c>
      <c r="S149" s="19">
        <v>186347826.01999998</v>
      </c>
      <c r="T149" s="19">
        <v>97090235.779999971</v>
      </c>
      <c r="U149" s="19">
        <v>100810401.09999996</v>
      </c>
      <c r="V149" s="19">
        <v>-5908802.0899999999</v>
      </c>
      <c r="W149" s="19">
        <v>86318074.890000001</v>
      </c>
      <c r="X149" s="19">
        <v>14492326.209999964</v>
      </c>
      <c r="Y149" s="28">
        <f t="shared" si="6"/>
        <v>0.14375824371162005</v>
      </c>
      <c r="Z149" s="19">
        <v>8583524.1199999638</v>
      </c>
      <c r="AA149" s="20">
        <f t="shared" si="5"/>
        <v>9.0446570021391337E-2</v>
      </c>
      <c r="AB149" s="22"/>
      <c r="AC149" s="22"/>
    </row>
    <row r="150" spans="1:29" s="4" customFormat="1" x14ac:dyDescent="0.25">
      <c r="A150" s="30">
        <v>6920140</v>
      </c>
      <c r="B150" s="31" t="s">
        <v>132</v>
      </c>
      <c r="C150" s="31" t="s">
        <v>132</v>
      </c>
      <c r="D150" s="30" t="s">
        <v>106</v>
      </c>
      <c r="E150" s="21" t="b">
        <v>1</v>
      </c>
      <c r="F150" s="21">
        <v>3</v>
      </c>
      <c r="G150" s="32">
        <v>2022</v>
      </c>
      <c r="H150" s="24">
        <v>309993.91311312199</v>
      </c>
      <c r="I150" s="24">
        <v>857163.52760415804</v>
      </c>
      <c r="J150" s="24">
        <v>372825.42495082086</v>
      </c>
      <c r="K150" s="24">
        <v>8721.36</v>
      </c>
      <c r="L150" s="24">
        <v>0</v>
      </c>
      <c r="M150" s="24">
        <v>65589.88</v>
      </c>
      <c r="N150" s="24">
        <v>650286</v>
      </c>
      <c r="O150" s="24">
        <v>13856.82</v>
      </c>
      <c r="P150" s="24">
        <v>19452.96</v>
      </c>
      <c r="Q150" s="24">
        <v>0</v>
      </c>
      <c r="R150" s="25">
        <f t="shared" si="4"/>
        <v>2297889.8856681008</v>
      </c>
      <c r="S150" s="19">
        <v>52013880.280000009</v>
      </c>
      <c r="T150" s="19">
        <v>31944937.340000011</v>
      </c>
      <c r="U150" s="19">
        <v>32774661.340000011</v>
      </c>
      <c r="V150" s="19">
        <v>2940720</v>
      </c>
      <c r="W150" s="19">
        <v>32969596</v>
      </c>
      <c r="X150" s="19">
        <v>-194934.65999998897</v>
      </c>
      <c r="Y150" s="28">
        <f t="shared" si="6"/>
        <v>-5.9477246149933494E-3</v>
      </c>
      <c r="Z150" s="19">
        <v>2745785.340000011</v>
      </c>
      <c r="AA150" s="20">
        <f t="shared" si="5"/>
        <v>7.6879631043581351E-2</v>
      </c>
      <c r="AB150" s="22"/>
      <c r="AC150" s="22"/>
    </row>
    <row r="151" spans="1:29" s="100" customFormat="1" x14ac:dyDescent="0.25">
      <c r="A151" s="30">
        <v>6920025</v>
      </c>
      <c r="B151" s="31" t="s">
        <v>63</v>
      </c>
      <c r="C151" s="31" t="s">
        <v>64</v>
      </c>
      <c r="D151" s="30" t="s">
        <v>65</v>
      </c>
      <c r="E151" s="30" t="b">
        <v>0</v>
      </c>
      <c r="F151" s="30">
        <v>4</v>
      </c>
      <c r="G151" s="32">
        <v>2022</v>
      </c>
      <c r="H151" s="24">
        <v>527306.38425942778</v>
      </c>
      <c r="I151" s="24">
        <v>0</v>
      </c>
      <c r="J151" s="24">
        <v>1250808.7832449842</v>
      </c>
      <c r="K151" s="24">
        <v>273312</v>
      </c>
      <c r="L151" s="24">
        <v>0</v>
      </c>
      <c r="M151" s="24">
        <v>122610</v>
      </c>
      <c r="N151" s="24">
        <v>1156881.5490370467</v>
      </c>
      <c r="O151" s="24">
        <v>10087</v>
      </c>
      <c r="P151" s="24">
        <v>0</v>
      </c>
      <c r="Q151" s="24">
        <v>172140</v>
      </c>
      <c r="R151" s="25">
        <f t="shared" si="4"/>
        <v>3513145.7165414589</v>
      </c>
      <c r="S151" s="104">
        <v>214079594.82999998</v>
      </c>
      <c r="T151" s="104">
        <v>74519799.890000015</v>
      </c>
      <c r="U151" s="104">
        <v>80774427.24000001</v>
      </c>
      <c r="V151" s="104">
        <v>3395473.63</v>
      </c>
      <c r="W151" s="104">
        <v>78519760.159999996</v>
      </c>
      <c r="X151" s="104">
        <v>2254667.0800000131</v>
      </c>
      <c r="Y151" s="105">
        <f t="shared" si="6"/>
        <v>2.791312989816519E-2</v>
      </c>
      <c r="Z151" s="104">
        <v>5650140.710000013</v>
      </c>
      <c r="AA151" s="106">
        <f t="shared" si="5"/>
        <v>6.7127805208261171E-2</v>
      </c>
      <c r="AB151" s="31"/>
      <c r="AC151" s="31"/>
    </row>
    <row r="152" spans="1:29" s="100" customFormat="1" x14ac:dyDescent="0.25">
      <c r="A152" s="30">
        <v>6920280</v>
      </c>
      <c r="B152" s="31" t="s">
        <v>151</v>
      </c>
      <c r="C152" s="31" t="s">
        <v>15</v>
      </c>
      <c r="D152" s="30" t="s">
        <v>11</v>
      </c>
      <c r="E152" s="30" t="b">
        <v>0</v>
      </c>
      <c r="F152" s="30">
        <v>4</v>
      </c>
      <c r="G152" s="32">
        <v>2022</v>
      </c>
      <c r="H152" s="24">
        <v>3407240</v>
      </c>
      <c r="I152" s="24">
        <v>50306916</v>
      </c>
      <c r="J152" s="24">
        <v>10086701</v>
      </c>
      <c r="K152" s="24">
        <v>4603787</v>
      </c>
      <c r="L152" s="24">
        <v>30913</v>
      </c>
      <c r="M152" s="24">
        <v>2067727</v>
      </c>
      <c r="N152" s="24">
        <v>37725781.821296796</v>
      </c>
      <c r="O152" s="24">
        <v>322984</v>
      </c>
      <c r="P152" s="24">
        <v>0</v>
      </c>
      <c r="Q152" s="24">
        <v>2313118</v>
      </c>
      <c r="R152" s="25">
        <f t="shared" si="4"/>
        <v>110865167.8212968</v>
      </c>
      <c r="S152" s="104">
        <v>2449387537.5700002</v>
      </c>
      <c r="T152" s="104">
        <v>711412352.5</v>
      </c>
      <c r="U152" s="104">
        <v>734269608.79999995</v>
      </c>
      <c r="V152" s="104">
        <v>0</v>
      </c>
      <c r="W152" s="104">
        <v>752634862.70000017</v>
      </c>
      <c r="X152" s="104">
        <v>-18365253.900000215</v>
      </c>
      <c r="Y152" s="105">
        <f t="shared" si="6"/>
        <v>-2.5011594760151017E-2</v>
      </c>
      <c r="Z152" s="104">
        <v>-18365253.900000215</v>
      </c>
      <c r="AA152" s="106">
        <f t="shared" si="5"/>
        <v>-2.5011594760151017E-2</v>
      </c>
      <c r="AB152" s="31"/>
      <c r="AC152" s="31"/>
    </row>
    <row r="153" spans="1:29" s="100" customFormat="1" x14ac:dyDescent="0.25">
      <c r="A153" s="30">
        <v>6920005</v>
      </c>
      <c r="B153" s="31" t="s">
        <v>17</v>
      </c>
      <c r="C153" s="31" t="s">
        <v>18</v>
      </c>
      <c r="D153" s="30" t="s">
        <v>11</v>
      </c>
      <c r="E153" s="30" t="b">
        <v>0</v>
      </c>
      <c r="F153" s="30">
        <v>4</v>
      </c>
      <c r="G153" s="32">
        <v>2022</v>
      </c>
      <c r="H153" s="24">
        <v>1975700</v>
      </c>
      <c r="I153" s="24">
        <v>23751627</v>
      </c>
      <c r="J153" s="24">
        <v>5029745</v>
      </c>
      <c r="K153" s="24">
        <v>1312796</v>
      </c>
      <c r="L153" s="24">
        <v>0</v>
      </c>
      <c r="M153" s="24">
        <v>209757</v>
      </c>
      <c r="N153" s="24">
        <v>13351947.266543705</v>
      </c>
      <c r="O153" s="24">
        <v>105834</v>
      </c>
      <c r="P153" s="24">
        <v>0</v>
      </c>
      <c r="Q153" s="24">
        <v>929327</v>
      </c>
      <c r="R153" s="25">
        <f t="shared" si="4"/>
        <v>46666733.266543701</v>
      </c>
      <c r="S153" s="104">
        <v>961483773.60000002</v>
      </c>
      <c r="T153" s="104">
        <v>245587718.73000002</v>
      </c>
      <c r="U153" s="104">
        <v>257284923.30000001</v>
      </c>
      <c r="V153" s="104">
        <v>0</v>
      </c>
      <c r="W153" s="104">
        <v>276851454.39999998</v>
      </c>
      <c r="X153" s="104">
        <v>-19566531.099999964</v>
      </c>
      <c r="Y153" s="105">
        <f t="shared" si="6"/>
        <v>-7.6050049295678893E-2</v>
      </c>
      <c r="Z153" s="104">
        <v>-19566531.099999964</v>
      </c>
      <c r="AA153" s="106">
        <f t="shared" si="5"/>
        <v>-7.6050049295678893E-2</v>
      </c>
      <c r="AB153" s="31"/>
      <c r="AC153" s="31"/>
    </row>
    <row r="154" spans="1:29" s="4" customFormat="1" x14ac:dyDescent="0.25">
      <c r="A154" s="21">
        <v>6920207</v>
      </c>
      <c r="B154" s="22" t="s">
        <v>59</v>
      </c>
      <c r="C154" s="22" t="s">
        <v>60</v>
      </c>
      <c r="D154" s="21" t="s">
        <v>11</v>
      </c>
      <c r="E154" s="21" t="b">
        <v>0</v>
      </c>
      <c r="F154" s="21">
        <v>4</v>
      </c>
      <c r="G154" s="32">
        <v>2022</v>
      </c>
      <c r="H154" s="24">
        <v>3238999.8113190969</v>
      </c>
      <c r="I154" s="27">
        <v>16243078.068271056</v>
      </c>
      <c r="J154" s="27">
        <v>4143652.6571269147</v>
      </c>
      <c r="K154" s="27">
        <v>476160</v>
      </c>
      <c r="L154" s="27">
        <v>0</v>
      </c>
      <c r="M154" s="27">
        <v>4310949</v>
      </c>
      <c r="N154" s="27">
        <v>1334295</v>
      </c>
      <c r="O154" s="27">
        <v>28952</v>
      </c>
      <c r="P154" s="27">
        <v>200877</v>
      </c>
      <c r="Q154" s="27">
        <v>0</v>
      </c>
      <c r="R154" s="25">
        <f t="shared" si="4"/>
        <v>29976963.536717068</v>
      </c>
      <c r="S154" s="19">
        <v>822485017</v>
      </c>
      <c r="T154" s="19">
        <v>287485000</v>
      </c>
      <c r="U154" s="19">
        <v>309036000</v>
      </c>
      <c r="V154" s="19">
        <v>4685000</v>
      </c>
      <c r="W154" s="19">
        <v>305223000</v>
      </c>
      <c r="X154" s="19">
        <v>3813000</v>
      </c>
      <c r="Y154" s="28">
        <f t="shared" si="6"/>
        <v>1.2338368345435483E-2</v>
      </c>
      <c r="Z154" s="19">
        <v>8498000</v>
      </c>
      <c r="AA154" s="20">
        <f t="shared" si="5"/>
        <v>2.7087762693603551E-2</v>
      </c>
      <c r="AB154" s="22"/>
      <c r="AC154" s="22"/>
    </row>
    <row r="155" spans="1:29" s="4" customFormat="1" x14ac:dyDescent="0.25">
      <c r="A155" s="30">
        <v>6920770</v>
      </c>
      <c r="B155" s="31" t="s">
        <v>201</v>
      </c>
      <c r="C155" s="31" t="s">
        <v>202</v>
      </c>
      <c r="D155" s="30" t="s">
        <v>65</v>
      </c>
      <c r="E155" s="21" t="b">
        <v>0</v>
      </c>
      <c r="F155" s="21">
        <v>5</v>
      </c>
      <c r="G155" s="32">
        <v>2022</v>
      </c>
      <c r="H155" s="23">
        <v>2906483</v>
      </c>
      <c r="I155" s="24">
        <v>11360197</v>
      </c>
      <c r="J155" s="24">
        <v>2176689</v>
      </c>
      <c r="K155" s="24">
        <v>511999</v>
      </c>
      <c r="L155" s="24">
        <v>0</v>
      </c>
      <c r="M155" s="24">
        <v>340496</v>
      </c>
      <c r="N155" s="24">
        <v>2409957</v>
      </c>
      <c r="O155" s="24">
        <v>5358</v>
      </c>
      <c r="P155" s="24">
        <v>78666</v>
      </c>
      <c r="Q155" s="24">
        <v>33010</v>
      </c>
      <c r="R155" s="25">
        <f t="shared" si="4"/>
        <v>19822855</v>
      </c>
      <c r="S155" s="19">
        <v>299903393</v>
      </c>
      <c r="T155" s="19">
        <v>123212559</v>
      </c>
      <c r="U155" s="19">
        <v>137847536</v>
      </c>
      <c r="V155" s="19">
        <v>-2202556</v>
      </c>
      <c r="W155" s="19">
        <v>149066744</v>
      </c>
      <c r="X155" s="19">
        <v>-11219208</v>
      </c>
      <c r="Y155" s="28">
        <f t="shared" si="6"/>
        <v>-8.1388527684673306E-2</v>
      </c>
      <c r="Z155" s="19">
        <v>-13421764</v>
      </c>
      <c r="AA155" s="20">
        <f t="shared" si="5"/>
        <v>-9.8947738427179535E-2</v>
      </c>
    </row>
    <row r="156" spans="1:29" s="4" customFormat="1" x14ac:dyDescent="0.25">
      <c r="A156" s="30">
        <v>6920510</v>
      </c>
      <c r="B156" s="31" t="s">
        <v>203</v>
      </c>
      <c r="C156" s="31" t="s">
        <v>204</v>
      </c>
      <c r="D156" s="30" t="s">
        <v>11</v>
      </c>
      <c r="E156" s="21" t="b">
        <v>0</v>
      </c>
      <c r="F156" s="21">
        <v>5</v>
      </c>
      <c r="G156" s="32">
        <v>2022</v>
      </c>
      <c r="H156" s="23">
        <v>2922233.6610888555</v>
      </c>
      <c r="I156" s="24">
        <v>17140174.001494542</v>
      </c>
      <c r="J156" s="24">
        <v>0</v>
      </c>
      <c r="K156" s="24">
        <v>827093</v>
      </c>
      <c r="L156" s="24">
        <v>0</v>
      </c>
      <c r="M156" s="24">
        <v>280433</v>
      </c>
      <c r="N156" s="24">
        <v>2905081</v>
      </c>
      <c r="O156" s="24">
        <v>8480</v>
      </c>
      <c r="P156" s="24">
        <v>210627</v>
      </c>
      <c r="Q156" s="24">
        <v>306031</v>
      </c>
      <c r="R156" s="25">
        <f t="shared" si="4"/>
        <v>24600152.662583396</v>
      </c>
      <c r="S156" s="33">
        <v>1355092940</v>
      </c>
      <c r="T156" s="33">
        <v>339086938</v>
      </c>
      <c r="U156" s="33">
        <v>364285600</v>
      </c>
      <c r="V156" s="19">
        <v>-2711209</v>
      </c>
      <c r="W156" s="33">
        <v>381135505</v>
      </c>
      <c r="X156" s="33">
        <v>-16849905</v>
      </c>
      <c r="Y156" s="28">
        <f t="shared" si="6"/>
        <v>-4.6254655687735118E-2</v>
      </c>
      <c r="Z156" s="33">
        <v>-19561114</v>
      </c>
      <c r="AA156" s="20">
        <f t="shared" si="5"/>
        <v>-5.4099832529345256E-2</v>
      </c>
    </row>
    <row r="157" spans="1:29" s="4" customFormat="1" x14ac:dyDescent="0.25">
      <c r="A157" s="30">
        <v>6920780</v>
      </c>
      <c r="B157" s="31" t="s">
        <v>205</v>
      </c>
      <c r="C157" s="31" t="s">
        <v>206</v>
      </c>
      <c r="D157" s="30" t="s">
        <v>106</v>
      </c>
      <c r="E157" s="21" t="b">
        <v>1</v>
      </c>
      <c r="F157" s="21">
        <v>5</v>
      </c>
      <c r="G157" s="32">
        <v>2022</v>
      </c>
      <c r="H157" s="23">
        <v>1713520</v>
      </c>
      <c r="I157" s="24">
        <v>0</v>
      </c>
      <c r="J157" s="24">
        <v>0</v>
      </c>
      <c r="K157" s="24">
        <v>140992</v>
      </c>
      <c r="L157" s="24">
        <v>0</v>
      </c>
      <c r="M157" s="24">
        <v>58172</v>
      </c>
      <c r="N157" s="24">
        <v>7287874</v>
      </c>
      <c r="O157" s="24">
        <v>0</v>
      </c>
      <c r="P157" s="24">
        <v>101367</v>
      </c>
      <c r="Q157" s="24">
        <v>72706</v>
      </c>
      <c r="R157" s="25">
        <f t="shared" si="4"/>
        <v>9374631</v>
      </c>
      <c r="S157" s="19">
        <v>178640216</v>
      </c>
      <c r="T157" s="19">
        <v>106692543.18000002</v>
      </c>
      <c r="U157" s="19">
        <v>108994862.18000002</v>
      </c>
      <c r="V157" s="19">
        <v>-2553584</v>
      </c>
      <c r="W157" s="19">
        <v>101712896</v>
      </c>
      <c r="X157" s="19">
        <v>7281966.1800000221</v>
      </c>
      <c r="Y157" s="28">
        <f t="shared" si="6"/>
        <v>6.6810178336426426E-2</v>
      </c>
      <c r="Z157" s="19">
        <v>4728382.1800000221</v>
      </c>
      <c r="AA157" s="20">
        <f t="shared" si="5"/>
        <v>4.4422448328776926E-2</v>
      </c>
    </row>
    <row r="158" spans="1:29" s="4" customFormat="1" x14ac:dyDescent="0.25">
      <c r="A158" s="30">
        <v>6920015</v>
      </c>
      <c r="B158" s="31" t="s">
        <v>67</v>
      </c>
      <c r="C158" s="31" t="s">
        <v>68</v>
      </c>
      <c r="D158" s="30" t="s">
        <v>65</v>
      </c>
      <c r="E158" s="21" t="b">
        <v>1</v>
      </c>
      <c r="F158" s="21">
        <v>5</v>
      </c>
      <c r="G158" s="32">
        <v>2022</v>
      </c>
      <c r="H158" s="23">
        <v>1296392</v>
      </c>
      <c r="I158" s="24">
        <v>6394776</v>
      </c>
      <c r="J158" s="24">
        <v>1532147</v>
      </c>
      <c r="K158" s="24">
        <v>148854</v>
      </c>
      <c r="L158" s="24">
        <v>0</v>
      </c>
      <c r="M158" s="24">
        <v>14970</v>
      </c>
      <c r="N158" s="24">
        <v>0</v>
      </c>
      <c r="O158" s="24">
        <v>222818</v>
      </c>
      <c r="P158" s="24">
        <v>70640</v>
      </c>
      <c r="Q158" s="24">
        <v>26641</v>
      </c>
      <c r="R158" s="25">
        <f t="shared" si="4"/>
        <v>9707238</v>
      </c>
      <c r="S158" s="19">
        <v>179949638</v>
      </c>
      <c r="T158" s="19">
        <v>179949638</v>
      </c>
      <c r="U158" s="19">
        <v>179949638</v>
      </c>
      <c r="V158" s="19">
        <v>0</v>
      </c>
      <c r="W158" s="19">
        <v>166633638</v>
      </c>
      <c r="X158" s="19">
        <v>13316000</v>
      </c>
      <c r="Y158" s="28">
        <f t="shared" si="6"/>
        <v>7.3998481730760693E-2</v>
      </c>
      <c r="Z158" s="19">
        <v>13316000</v>
      </c>
      <c r="AA158" s="20">
        <f t="shared" si="5"/>
        <v>7.3998481730760693E-2</v>
      </c>
    </row>
    <row r="159" spans="1:29" s="4" customFormat="1" x14ac:dyDescent="0.25">
      <c r="A159" s="30">
        <v>6920110</v>
      </c>
      <c r="B159" s="31" t="s">
        <v>23</v>
      </c>
      <c r="C159" s="31" t="s">
        <v>24</v>
      </c>
      <c r="D159" s="30" t="s">
        <v>11</v>
      </c>
      <c r="E159" s="21" t="b">
        <v>0</v>
      </c>
      <c r="F159" s="21">
        <v>5</v>
      </c>
      <c r="G159" s="32">
        <v>2022</v>
      </c>
      <c r="H159" s="23">
        <v>3277767</v>
      </c>
      <c r="I159" s="24">
        <v>20612128</v>
      </c>
      <c r="J159" s="24">
        <v>4350044</v>
      </c>
      <c r="K159" s="24">
        <v>1191468</v>
      </c>
      <c r="L159" s="24">
        <v>0</v>
      </c>
      <c r="M159" s="24">
        <v>9502621</v>
      </c>
      <c r="N159" s="24">
        <v>34764986</v>
      </c>
      <c r="O159" s="24">
        <v>648459</v>
      </c>
      <c r="P159" s="24">
        <v>26256</v>
      </c>
      <c r="Q159" s="24">
        <v>0</v>
      </c>
      <c r="R159" s="25">
        <f t="shared" si="4"/>
        <v>74373729</v>
      </c>
      <c r="S159" s="19">
        <v>1031779863.83</v>
      </c>
      <c r="T159" s="19">
        <v>466440215.09000003</v>
      </c>
      <c r="U159" s="19">
        <v>537374528.60000002</v>
      </c>
      <c r="V159" s="19">
        <v>-2494876.3399999989</v>
      </c>
      <c r="W159" s="19">
        <v>560548258.31000006</v>
      </c>
      <c r="X159" s="27">
        <v>-23173729.710000038</v>
      </c>
      <c r="Y159" s="28">
        <f t="shared" si="6"/>
        <v>-4.3123982393385135E-2</v>
      </c>
      <c r="Z159" s="19">
        <v>-25668606.050000038</v>
      </c>
      <c r="AA159" s="20">
        <f t="shared" si="5"/>
        <v>-4.7989498089044458E-2</v>
      </c>
    </row>
    <row r="160" spans="1:29" s="4" customFormat="1" x14ac:dyDescent="0.25">
      <c r="A160" s="30">
        <v>6920045</v>
      </c>
      <c r="B160" s="31" t="s">
        <v>26</v>
      </c>
      <c r="C160" s="31" t="s">
        <v>27</v>
      </c>
      <c r="D160" s="30" t="s">
        <v>11</v>
      </c>
      <c r="E160" s="21" t="b">
        <v>0</v>
      </c>
      <c r="F160" s="21">
        <v>5</v>
      </c>
      <c r="G160" s="32">
        <v>2022</v>
      </c>
      <c r="H160" s="23">
        <v>10589894</v>
      </c>
      <c r="I160" s="24">
        <v>16429095</v>
      </c>
      <c r="J160" s="24">
        <v>0</v>
      </c>
      <c r="K160" s="24">
        <v>2796791</v>
      </c>
      <c r="L160" s="24">
        <v>2507817</v>
      </c>
      <c r="M160" s="24">
        <v>3710274</v>
      </c>
      <c r="N160" s="24">
        <v>0</v>
      </c>
      <c r="O160" s="24">
        <v>1214250</v>
      </c>
      <c r="P160" s="24">
        <v>0</v>
      </c>
      <c r="Q160" s="24">
        <v>1193709</v>
      </c>
      <c r="R160" s="25">
        <f t="shared" si="4"/>
        <v>38441830</v>
      </c>
      <c r="S160" s="19">
        <v>644549863.68129003</v>
      </c>
      <c r="T160" s="19">
        <v>634742311.68129003</v>
      </c>
      <c r="U160" s="19">
        <v>713079694.98246002</v>
      </c>
      <c r="V160" s="19">
        <v>15723095</v>
      </c>
      <c r="W160" s="19">
        <v>754051127</v>
      </c>
      <c r="X160" s="19">
        <v>-40971432.017539978</v>
      </c>
      <c r="Y160" s="28">
        <f t="shared" si="6"/>
        <v>-5.7457016804479018E-2</v>
      </c>
      <c r="Z160" s="19">
        <v>-25248337.017539978</v>
      </c>
      <c r="AA160" s="20">
        <f t="shared" si="5"/>
        <v>-3.4643578982659531E-2</v>
      </c>
    </row>
    <row r="161" spans="1:29" s="4" customFormat="1" x14ac:dyDescent="0.25">
      <c r="A161" s="30">
        <v>6920434</v>
      </c>
      <c r="B161" s="31" t="s">
        <v>152</v>
      </c>
      <c r="C161" s="31" t="s">
        <v>30</v>
      </c>
      <c r="D161" s="30" t="s">
        <v>11</v>
      </c>
      <c r="E161" s="21" t="b">
        <v>0</v>
      </c>
      <c r="F161" s="21">
        <v>5</v>
      </c>
      <c r="G161" s="32">
        <v>2022</v>
      </c>
      <c r="H161" s="23">
        <v>3950173</v>
      </c>
      <c r="I161" s="24">
        <v>6169407</v>
      </c>
      <c r="J161" s="24">
        <v>0</v>
      </c>
      <c r="K161" s="24">
        <v>1067244</v>
      </c>
      <c r="L161" s="24">
        <v>956973</v>
      </c>
      <c r="M161" s="24">
        <v>1415825</v>
      </c>
      <c r="N161" s="24">
        <v>0</v>
      </c>
      <c r="O161" s="24">
        <v>1137999</v>
      </c>
      <c r="P161" s="24">
        <v>0</v>
      </c>
      <c r="Q161" s="24">
        <v>455515</v>
      </c>
      <c r="R161" s="25">
        <f t="shared" si="4"/>
        <v>15153136</v>
      </c>
      <c r="S161" s="19">
        <v>216590655.90871</v>
      </c>
      <c r="T161" s="19">
        <v>212977128.90871</v>
      </c>
      <c r="U161" s="19">
        <v>225534833.08754</v>
      </c>
      <c r="V161" s="19">
        <v>5272703</v>
      </c>
      <c r="W161" s="19">
        <v>239967776</v>
      </c>
      <c r="X161" s="19">
        <v>-14432942.912459999</v>
      </c>
      <c r="Y161" s="28">
        <f t="shared" si="6"/>
        <v>-6.3994296201943843E-2</v>
      </c>
      <c r="Z161" s="19">
        <v>-9160239.9124599993</v>
      </c>
      <c r="AA161" s="20">
        <f t="shared" si="5"/>
        <v>-3.968778518993301E-2</v>
      </c>
    </row>
    <row r="162" spans="1:29" s="4" customFormat="1" x14ac:dyDescent="0.25">
      <c r="A162" s="30">
        <v>6920741</v>
      </c>
      <c r="B162" s="31" t="s">
        <v>38</v>
      </c>
      <c r="C162" s="31" t="s">
        <v>39</v>
      </c>
      <c r="D162" s="30" t="s">
        <v>11</v>
      </c>
      <c r="E162" s="21" t="b">
        <v>0</v>
      </c>
      <c r="F162" s="21">
        <v>5</v>
      </c>
      <c r="G162" s="32">
        <v>2022</v>
      </c>
      <c r="H162" s="23">
        <v>8825775</v>
      </c>
      <c r="I162" s="24">
        <v>6957102</v>
      </c>
      <c r="J162" s="24">
        <v>2054996</v>
      </c>
      <c r="K162" s="24">
        <v>27682</v>
      </c>
      <c r="L162" s="24">
        <v>0</v>
      </c>
      <c r="M162" s="24">
        <v>1971421</v>
      </c>
      <c r="N162" s="24">
        <v>16113876</v>
      </c>
      <c r="O162" s="24">
        <v>186332</v>
      </c>
      <c r="P162" s="24">
        <v>0</v>
      </c>
      <c r="Q162" s="24">
        <v>6778976</v>
      </c>
      <c r="R162" s="25">
        <f t="shared" si="4"/>
        <v>42916160</v>
      </c>
      <c r="S162" s="19">
        <v>1061687372</v>
      </c>
      <c r="T162" s="19">
        <v>248118229</v>
      </c>
      <c r="U162" s="19">
        <v>249055791</v>
      </c>
      <c r="V162" s="19">
        <v>-412984</v>
      </c>
      <c r="W162" s="19">
        <v>253564008</v>
      </c>
      <c r="X162" s="19">
        <v>-4508217</v>
      </c>
      <c r="Y162" s="28">
        <f t="shared" si="6"/>
        <v>-1.810123338991142E-2</v>
      </c>
      <c r="Z162" s="19">
        <v>-4921201</v>
      </c>
      <c r="AA162" s="20">
        <f t="shared" si="5"/>
        <v>-1.9792251621419316E-2</v>
      </c>
    </row>
    <row r="163" spans="1:29" s="4" customFormat="1" x14ac:dyDescent="0.25">
      <c r="A163" s="30">
        <v>6920190</v>
      </c>
      <c r="B163" s="31" t="s">
        <v>80</v>
      </c>
      <c r="C163" s="31" t="s">
        <v>81</v>
      </c>
      <c r="D163" s="30" t="s">
        <v>65</v>
      </c>
      <c r="E163" s="30" t="b">
        <v>1</v>
      </c>
      <c r="F163" s="30">
        <v>5</v>
      </c>
      <c r="G163" s="32">
        <v>2022</v>
      </c>
      <c r="H163" s="23">
        <v>3811628</v>
      </c>
      <c r="I163" s="24">
        <v>2272500</v>
      </c>
      <c r="J163" s="24">
        <v>318353</v>
      </c>
      <c r="K163" s="24">
        <v>679288</v>
      </c>
      <c r="L163" s="24">
        <v>7622</v>
      </c>
      <c r="M163" s="24">
        <v>717120</v>
      </c>
      <c r="N163" s="24">
        <v>359340</v>
      </c>
      <c r="O163" s="24">
        <v>638912</v>
      </c>
      <c r="P163" s="24">
        <v>0</v>
      </c>
      <c r="Q163" s="24">
        <v>115125</v>
      </c>
      <c r="R163" s="25">
        <f t="shared" si="4"/>
        <v>8919888</v>
      </c>
      <c r="S163" s="19">
        <v>222542956.22999999</v>
      </c>
      <c r="T163" s="19">
        <v>113024905.08</v>
      </c>
      <c r="U163" s="19">
        <v>115107695.76000001</v>
      </c>
      <c r="V163" s="19">
        <v>-620181.34</v>
      </c>
      <c r="W163" s="19">
        <v>126154182.76193678</v>
      </c>
      <c r="X163" s="19">
        <v>-11046487.001936778</v>
      </c>
      <c r="Y163" s="28">
        <f t="shared" si="6"/>
        <v>-9.5966537502138405E-2</v>
      </c>
      <c r="Z163" s="19">
        <v>-11666668.341936778</v>
      </c>
      <c r="AA163" s="20">
        <f t="shared" si="5"/>
        <v>-0.10190341192260795</v>
      </c>
      <c r="AB163" s="22"/>
      <c r="AC163" s="22"/>
    </row>
    <row r="164" spans="1:29" s="4" customFormat="1" x14ac:dyDescent="0.25">
      <c r="A164" s="30">
        <v>6920290</v>
      </c>
      <c r="B164" s="31" t="s">
        <v>46</v>
      </c>
      <c r="C164" s="31" t="s">
        <v>47</v>
      </c>
      <c r="D164" s="30" t="s">
        <v>11</v>
      </c>
      <c r="E164" s="30" t="b">
        <v>0</v>
      </c>
      <c r="F164" s="30">
        <v>5</v>
      </c>
      <c r="G164" s="32">
        <v>2022</v>
      </c>
      <c r="H164" s="23">
        <v>3818097</v>
      </c>
      <c r="I164" s="24">
        <v>26446533</v>
      </c>
      <c r="J164" s="24">
        <v>4171981</v>
      </c>
      <c r="K164" s="24">
        <v>76756</v>
      </c>
      <c r="L164" s="24">
        <v>4604</v>
      </c>
      <c r="M164" s="24">
        <v>455153</v>
      </c>
      <c r="N164" s="24">
        <v>531049</v>
      </c>
      <c r="O164" s="24">
        <v>501627</v>
      </c>
      <c r="P164" s="24">
        <v>0</v>
      </c>
      <c r="Q164" s="24">
        <v>0</v>
      </c>
      <c r="R164" s="25">
        <f t="shared" si="4"/>
        <v>36005800</v>
      </c>
      <c r="S164" s="19">
        <v>747587996.76999998</v>
      </c>
      <c r="T164" s="19">
        <v>239757760.56999999</v>
      </c>
      <c r="U164" s="19">
        <v>246777597.69999999</v>
      </c>
      <c r="V164" s="19">
        <v>-940070</v>
      </c>
      <c r="W164" s="19">
        <v>281315781.64394319</v>
      </c>
      <c r="X164" s="19">
        <v>-34538183.943943202</v>
      </c>
      <c r="Y164" s="28">
        <f t="shared" si="6"/>
        <v>-0.13995672324329139</v>
      </c>
      <c r="Z164" s="19">
        <v>-35478253.943943202</v>
      </c>
      <c r="AA164" s="20">
        <f t="shared" si="5"/>
        <v>-0.14431585883518142</v>
      </c>
      <c r="AB164" s="22"/>
      <c r="AC164" s="22"/>
    </row>
    <row r="165" spans="1:29" s="4" customFormat="1" x14ac:dyDescent="0.25">
      <c r="A165" s="30">
        <v>6920296</v>
      </c>
      <c r="B165" s="31" t="s">
        <v>48</v>
      </c>
      <c r="C165" s="31" t="s">
        <v>49</v>
      </c>
      <c r="D165" s="30" t="s">
        <v>11</v>
      </c>
      <c r="E165" s="30" t="b">
        <v>0</v>
      </c>
      <c r="F165" s="30">
        <v>5</v>
      </c>
      <c r="G165" s="32">
        <v>2022</v>
      </c>
      <c r="H165" s="23">
        <v>2496607</v>
      </c>
      <c r="I165" s="24">
        <v>9043872</v>
      </c>
      <c r="J165" s="24">
        <v>0</v>
      </c>
      <c r="K165" s="24">
        <v>614205</v>
      </c>
      <c r="L165" s="24">
        <v>9096</v>
      </c>
      <c r="M165" s="24">
        <v>4061013</v>
      </c>
      <c r="N165" s="24">
        <v>2824940</v>
      </c>
      <c r="O165" s="24">
        <v>267206</v>
      </c>
      <c r="P165" s="24">
        <v>0</v>
      </c>
      <c r="Q165" s="24">
        <v>138686</v>
      </c>
      <c r="R165" s="25">
        <f t="shared" si="4"/>
        <v>19455625</v>
      </c>
      <c r="S165" s="19">
        <v>307817474.88999999</v>
      </c>
      <c r="T165" s="19">
        <v>128791640.34999996</v>
      </c>
      <c r="U165" s="19">
        <v>129798822.22999996</v>
      </c>
      <c r="V165" s="19">
        <v>-1008275.1</v>
      </c>
      <c r="W165" s="19">
        <v>141117706.2333712</v>
      </c>
      <c r="X165" s="19">
        <v>-11318884.003371239</v>
      </c>
      <c r="Y165" s="28">
        <f t="shared" si="6"/>
        <v>-8.7203287432874282E-2</v>
      </c>
      <c r="Z165" s="19">
        <v>-12327159.103371238</v>
      </c>
      <c r="AA165" s="20">
        <f t="shared" si="5"/>
        <v>-9.5714781698444995E-2</v>
      </c>
      <c r="AB165" s="22"/>
      <c r="AC165" s="22"/>
    </row>
    <row r="166" spans="1:29" s="4" customFormat="1" x14ac:dyDescent="0.25">
      <c r="A166" s="30">
        <v>6920315</v>
      </c>
      <c r="B166" s="31" t="s">
        <v>83</v>
      </c>
      <c r="C166" s="31" t="s">
        <v>84</v>
      </c>
      <c r="D166" s="30" t="s">
        <v>65</v>
      </c>
      <c r="E166" s="30" t="b">
        <v>0</v>
      </c>
      <c r="F166" s="30">
        <v>5</v>
      </c>
      <c r="G166" s="32">
        <v>2022</v>
      </c>
      <c r="H166" s="23">
        <v>3443335</v>
      </c>
      <c r="I166" s="24">
        <v>2263448</v>
      </c>
      <c r="J166" s="24">
        <v>319919</v>
      </c>
      <c r="K166" s="24">
        <v>648459</v>
      </c>
      <c r="L166" s="24">
        <v>8078</v>
      </c>
      <c r="M166" s="24">
        <v>214162</v>
      </c>
      <c r="N166" s="24">
        <v>400833</v>
      </c>
      <c r="O166" s="24">
        <v>244059</v>
      </c>
      <c r="P166" s="24">
        <v>9000</v>
      </c>
      <c r="Q166" s="24">
        <v>120134</v>
      </c>
      <c r="R166" s="25">
        <f t="shared" si="4"/>
        <v>7671427</v>
      </c>
      <c r="S166" s="19">
        <v>316062059.33000004</v>
      </c>
      <c r="T166" s="19">
        <v>151518735.67000008</v>
      </c>
      <c r="U166" s="19">
        <v>159489803.31000006</v>
      </c>
      <c r="V166" s="19">
        <v>-75646.2</v>
      </c>
      <c r="W166" s="19">
        <v>136401839.36832631</v>
      </c>
      <c r="X166" s="19">
        <v>23087963.941673756</v>
      </c>
      <c r="Y166" s="28">
        <f t="shared" si="6"/>
        <v>0.1447613794895572</v>
      </c>
      <c r="Z166" s="19">
        <v>23012317.741673756</v>
      </c>
      <c r="AA166" s="20">
        <f t="shared" si="5"/>
        <v>0.14435554632575473</v>
      </c>
      <c r="AB166" s="22"/>
      <c r="AC166" s="22"/>
    </row>
    <row r="167" spans="1:29" s="4" customFormat="1" x14ac:dyDescent="0.25">
      <c r="A167" s="30">
        <v>6920520</v>
      </c>
      <c r="B167" s="31" t="s">
        <v>50</v>
      </c>
      <c r="C167" s="31" t="s">
        <v>51</v>
      </c>
      <c r="D167" s="30" t="s">
        <v>11</v>
      </c>
      <c r="E167" s="30" t="b">
        <v>0</v>
      </c>
      <c r="F167" s="30">
        <v>5</v>
      </c>
      <c r="G167" s="32">
        <v>2022</v>
      </c>
      <c r="H167" s="23">
        <v>14397759</v>
      </c>
      <c r="I167" s="24">
        <v>62956458</v>
      </c>
      <c r="J167" s="24">
        <v>2021690</v>
      </c>
      <c r="K167" s="24">
        <v>4522100</v>
      </c>
      <c r="L167" s="24">
        <v>15894572</v>
      </c>
      <c r="M167" s="24">
        <v>10388298</v>
      </c>
      <c r="N167" s="24">
        <v>2572022</v>
      </c>
      <c r="O167" s="24">
        <v>1755818</v>
      </c>
      <c r="P167" s="24">
        <v>0</v>
      </c>
      <c r="Q167" s="24">
        <v>891704</v>
      </c>
      <c r="R167" s="25">
        <f t="shared" si="4"/>
        <v>115400421</v>
      </c>
      <c r="S167" s="19">
        <v>2164359135.0599999</v>
      </c>
      <c r="T167" s="19">
        <v>927799890.5599997</v>
      </c>
      <c r="U167" s="19">
        <v>1079304686.2099998</v>
      </c>
      <c r="V167" s="19">
        <v>-20009355.539999999</v>
      </c>
      <c r="W167" s="19">
        <v>1122211941.242573</v>
      </c>
      <c r="X167" s="19">
        <v>-42907255.032573223</v>
      </c>
      <c r="Y167" s="28">
        <f t="shared" si="6"/>
        <v>-3.975453417444421E-2</v>
      </c>
      <c r="Z167" s="19">
        <v>-62916610.572573222</v>
      </c>
      <c r="AA167" s="20">
        <f t="shared" si="5"/>
        <v>-5.9394777595006228E-2</v>
      </c>
    </row>
    <row r="168" spans="1:29" s="4" customFormat="1" x14ac:dyDescent="0.25">
      <c r="A168" s="30">
        <v>6920725</v>
      </c>
      <c r="B168" s="31" t="s">
        <v>86</v>
      </c>
      <c r="C168" s="31" t="s">
        <v>87</v>
      </c>
      <c r="D168" s="30" t="s">
        <v>65</v>
      </c>
      <c r="E168" s="30" t="b">
        <v>1</v>
      </c>
      <c r="F168" s="30">
        <v>5</v>
      </c>
      <c r="G168" s="32">
        <v>2022</v>
      </c>
      <c r="H168" s="23">
        <v>1975698</v>
      </c>
      <c r="I168" s="24">
        <v>925605</v>
      </c>
      <c r="J168" s="24">
        <v>1203704</v>
      </c>
      <c r="K168" s="24">
        <v>661757</v>
      </c>
      <c r="L168" s="24">
        <v>5784</v>
      </c>
      <c r="M168" s="24">
        <v>48697</v>
      </c>
      <c r="N168" s="24">
        <v>152578</v>
      </c>
      <c r="O168" s="24">
        <v>198666</v>
      </c>
      <c r="P168" s="24">
        <v>0</v>
      </c>
      <c r="Q168" s="24">
        <v>99781</v>
      </c>
      <c r="R168" s="25">
        <f t="shared" si="4"/>
        <v>5272270</v>
      </c>
      <c r="S168" s="19">
        <v>170231403.53</v>
      </c>
      <c r="T168" s="19">
        <v>80487018.290000007</v>
      </c>
      <c r="U168" s="19">
        <v>81995000.900000006</v>
      </c>
      <c r="V168" s="19">
        <v>140300.78</v>
      </c>
      <c r="W168" s="19">
        <v>94809169.630790412</v>
      </c>
      <c r="X168" s="19">
        <v>-12814168.730790406</v>
      </c>
      <c r="Y168" s="28">
        <f t="shared" si="6"/>
        <v>-0.15627987792107464</v>
      </c>
      <c r="Z168" s="19">
        <v>-12673867.950790407</v>
      </c>
      <c r="AA168" s="20">
        <f t="shared" si="5"/>
        <v>-0.15430475923943068</v>
      </c>
    </row>
    <row r="169" spans="1:29" s="4" customFormat="1" x14ac:dyDescent="0.25">
      <c r="A169" s="30">
        <v>6920540</v>
      </c>
      <c r="B169" s="29" t="s">
        <v>161</v>
      </c>
      <c r="C169" s="29" t="s">
        <v>162</v>
      </c>
      <c r="D169" s="30" t="s">
        <v>11</v>
      </c>
      <c r="E169" s="30" t="b">
        <v>0</v>
      </c>
      <c r="F169" s="30">
        <v>5</v>
      </c>
      <c r="G169" s="32">
        <v>2022</v>
      </c>
      <c r="H169" s="23">
        <v>18305763</v>
      </c>
      <c r="I169" s="24">
        <v>72092673</v>
      </c>
      <c r="J169" s="24">
        <v>2706345</v>
      </c>
      <c r="K169" s="24">
        <v>5114447</v>
      </c>
      <c r="L169" s="24">
        <v>1683038</v>
      </c>
      <c r="M169" s="24">
        <v>6514101</v>
      </c>
      <c r="N169" s="24">
        <v>2299662</v>
      </c>
      <c r="O169" s="24">
        <v>1892983</v>
      </c>
      <c r="P169" s="24">
        <v>0</v>
      </c>
      <c r="Q169" s="24">
        <v>952473</v>
      </c>
      <c r="R169" s="25">
        <f t="shared" si="4"/>
        <v>111561485</v>
      </c>
      <c r="S169" s="19">
        <v>2222899386.5599999</v>
      </c>
      <c r="T169" s="19">
        <v>1004380792.9799998</v>
      </c>
      <c r="U169" s="19">
        <v>1048694015.3999997</v>
      </c>
      <c r="V169" s="19">
        <v>-24778948.530000001</v>
      </c>
      <c r="W169" s="19">
        <v>1066812560.279572</v>
      </c>
      <c r="X169" s="19">
        <v>-18118544.879572272</v>
      </c>
      <c r="Y169" s="28">
        <f t="shared" si="6"/>
        <v>-1.7277246378355062E-2</v>
      </c>
      <c r="Z169" s="19">
        <v>-42897493.409572273</v>
      </c>
      <c r="AA169" s="20">
        <f t="shared" si="5"/>
        <v>-4.1895558330541399E-2</v>
      </c>
    </row>
    <row r="170" spans="1:29" s="4" customFormat="1" x14ac:dyDescent="0.25">
      <c r="A170" s="30">
        <v>6920350</v>
      </c>
      <c r="B170" s="29" t="s">
        <v>163</v>
      </c>
      <c r="C170" s="31" t="s">
        <v>52</v>
      </c>
      <c r="D170" s="30" t="s">
        <v>11</v>
      </c>
      <c r="E170" s="30" t="b">
        <v>0</v>
      </c>
      <c r="F170" s="30">
        <v>5</v>
      </c>
      <c r="G170" s="32">
        <v>2022</v>
      </c>
      <c r="H170" s="23">
        <v>3372636</v>
      </c>
      <c r="I170" s="24">
        <v>16643696</v>
      </c>
      <c r="J170" s="24">
        <v>384618</v>
      </c>
      <c r="K170" s="24">
        <v>688560</v>
      </c>
      <c r="L170" s="24">
        <v>10120</v>
      </c>
      <c r="M170" s="24">
        <v>72593</v>
      </c>
      <c r="N170" s="24">
        <v>382597</v>
      </c>
      <c r="O170" s="24">
        <v>295888</v>
      </c>
      <c r="P170" s="24">
        <v>0</v>
      </c>
      <c r="Q170" s="24">
        <v>150500</v>
      </c>
      <c r="R170" s="25">
        <f t="shared" si="4"/>
        <v>22001208</v>
      </c>
      <c r="S170" s="19">
        <v>367477570.99000001</v>
      </c>
      <c r="T170" s="19">
        <v>157769536.79999998</v>
      </c>
      <c r="U170" s="19">
        <v>163106923.34999999</v>
      </c>
      <c r="V170" s="19">
        <v>-973215.7</v>
      </c>
      <c r="W170" s="19">
        <v>175944865.21991569</v>
      </c>
      <c r="X170" s="19">
        <v>-12837941.869915694</v>
      </c>
      <c r="Y170" s="28">
        <f t="shared" si="6"/>
        <v>-7.8708748876144471E-2</v>
      </c>
      <c r="Z170" s="19">
        <v>-13811157.569915693</v>
      </c>
      <c r="AA170" s="20">
        <f t="shared" si="5"/>
        <v>-8.5183752164170609E-2</v>
      </c>
    </row>
    <row r="171" spans="1:29" s="4" customFormat="1" x14ac:dyDescent="0.25">
      <c r="A171" s="30">
        <v>6920010</v>
      </c>
      <c r="B171" s="31" t="s">
        <v>56</v>
      </c>
      <c r="C171" s="31" t="s">
        <v>57</v>
      </c>
      <c r="D171" s="30" t="s">
        <v>11</v>
      </c>
      <c r="E171" s="30" t="b">
        <v>0</v>
      </c>
      <c r="F171" s="30">
        <v>5</v>
      </c>
      <c r="G171" s="32">
        <v>2022</v>
      </c>
      <c r="H171" s="23">
        <v>1807837</v>
      </c>
      <c r="I171" s="24">
        <v>13351378</v>
      </c>
      <c r="J171" s="24">
        <v>1603843</v>
      </c>
      <c r="K171" s="24">
        <v>1086359</v>
      </c>
      <c r="L171" s="24">
        <v>0</v>
      </c>
      <c r="M171" s="24">
        <v>1373166</v>
      </c>
      <c r="N171" s="24">
        <v>9644030</v>
      </c>
      <c r="O171" s="24">
        <v>1349765</v>
      </c>
      <c r="P171" s="24">
        <v>829848</v>
      </c>
      <c r="Q171" s="24">
        <v>0</v>
      </c>
      <c r="R171" s="25">
        <f t="shared" si="4"/>
        <v>31046226</v>
      </c>
      <c r="S171" s="19">
        <v>497049417.09000003</v>
      </c>
      <c r="T171" s="19">
        <v>220089698.49000001</v>
      </c>
      <c r="U171" s="19">
        <v>238994153.45000002</v>
      </c>
      <c r="V171" s="19">
        <v>-1646500.8</v>
      </c>
      <c r="W171" s="19">
        <v>244127250.38</v>
      </c>
      <c r="X171" s="19">
        <v>-5133096.9299999774</v>
      </c>
      <c r="Y171" s="28">
        <f t="shared" si="6"/>
        <v>-2.1477918417254809E-2</v>
      </c>
      <c r="Z171" s="19">
        <v>-6779597.7299999772</v>
      </c>
      <c r="AA171" s="20">
        <f t="shared" si="5"/>
        <v>-2.8563997386556739E-2</v>
      </c>
    </row>
    <row r="172" spans="1:29" s="4" customFormat="1" x14ac:dyDescent="0.25">
      <c r="A172" s="30">
        <v>6920241</v>
      </c>
      <c r="B172" s="31" t="s">
        <v>88</v>
      </c>
      <c r="C172" s="31" t="s">
        <v>89</v>
      </c>
      <c r="D172" s="30" t="s">
        <v>65</v>
      </c>
      <c r="E172" s="30" t="b">
        <v>1</v>
      </c>
      <c r="F172" s="30">
        <v>5</v>
      </c>
      <c r="G172" s="32">
        <v>2022</v>
      </c>
      <c r="H172" s="23">
        <v>1653924</v>
      </c>
      <c r="I172" s="24">
        <v>0</v>
      </c>
      <c r="J172" s="24">
        <v>470340</v>
      </c>
      <c r="K172" s="24">
        <v>71758</v>
      </c>
      <c r="L172" s="24">
        <v>0</v>
      </c>
      <c r="M172" s="24">
        <v>1296891</v>
      </c>
      <c r="N172" s="24">
        <v>4280534</v>
      </c>
      <c r="O172" s="24">
        <v>192345</v>
      </c>
      <c r="P172" s="24">
        <v>315367</v>
      </c>
      <c r="Q172" s="24">
        <v>0</v>
      </c>
      <c r="R172" s="25">
        <f t="shared" si="4"/>
        <v>8281159</v>
      </c>
      <c r="S172" s="19">
        <v>308948939.71000004</v>
      </c>
      <c r="T172" s="19">
        <v>157889793.45000008</v>
      </c>
      <c r="U172" s="19">
        <v>173620817.45000008</v>
      </c>
      <c r="V172" s="19">
        <v>-1773466.0600000003</v>
      </c>
      <c r="W172" s="19">
        <v>150043993.86000001</v>
      </c>
      <c r="X172" s="19">
        <v>23576823.590000063</v>
      </c>
      <c r="Y172" s="28">
        <f t="shared" si="6"/>
        <v>0.13579491178694511</v>
      </c>
      <c r="Z172" s="19">
        <v>21803357.530000065</v>
      </c>
      <c r="AA172" s="20">
        <f t="shared" si="5"/>
        <v>0.12687630826801802</v>
      </c>
    </row>
    <row r="173" spans="1:29" s="4" customFormat="1" x14ac:dyDescent="0.25">
      <c r="A173" s="30">
        <v>6920243</v>
      </c>
      <c r="B173" s="31" t="s">
        <v>90</v>
      </c>
      <c r="C173" s="31" t="s">
        <v>91</v>
      </c>
      <c r="D173" s="30" t="s">
        <v>65</v>
      </c>
      <c r="E173" s="21" t="b">
        <v>1</v>
      </c>
      <c r="F173" s="30">
        <v>5</v>
      </c>
      <c r="G173" s="32">
        <v>2022</v>
      </c>
      <c r="H173" s="23">
        <v>1340675</v>
      </c>
      <c r="I173" s="24">
        <v>0</v>
      </c>
      <c r="J173" s="24">
        <v>328572</v>
      </c>
      <c r="K173" s="24">
        <v>136273</v>
      </c>
      <c r="L173" s="24">
        <v>0</v>
      </c>
      <c r="M173" s="24">
        <v>224012</v>
      </c>
      <c r="N173" s="24">
        <v>3948156</v>
      </c>
      <c r="O173" s="24">
        <v>78517</v>
      </c>
      <c r="P173" s="24">
        <v>543034</v>
      </c>
      <c r="Q173" s="24">
        <v>0</v>
      </c>
      <c r="R173" s="25">
        <f t="shared" si="4"/>
        <v>6599239</v>
      </c>
      <c r="S173" s="19">
        <v>150446272.18000001</v>
      </c>
      <c r="T173" s="19">
        <v>82725344.500000015</v>
      </c>
      <c r="U173" s="19">
        <v>89610840.500000015</v>
      </c>
      <c r="V173" s="19">
        <v>93317.900000000009</v>
      </c>
      <c r="W173" s="19">
        <v>87411610</v>
      </c>
      <c r="X173" s="19">
        <v>2199230.5000000149</v>
      </c>
      <c r="Y173" s="28">
        <f t="shared" si="6"/>
        <v>2.4542013976534618E-2</v>
      </c>
      <c r="Z173" s="19">
        <v>2292548.4000000148</v>
      </c>
      <c r="AA173" s="20">
        <f t="shared" si="5"/>
        <v>2.5556768391687117E-2</v>
      </c>
      <c r="AB173" s="22"/>
      <c r="AC173" s="22"/>
    </row>
    <row r="174" spans="1:29" s="4" customFormat="1" x14ac:dyDescent="0.25">
      <c r="A174" s="30">
        <v>6920325</v>
      </c>
      <c r="B174" s="31" t="s">
        <v>93</v>
      </c>
      <c r="C174" s="31" t="s">
        <v>94</v>
      </c>
      <c r="D174" s="30" t="s">
        <v>65</v>
      </c>
      <c r="E174" s="21" t="b">
        <v>1</v>
      </c>
      <c r="F174" s="30">
        <v>5</v>
      </c>
      <c r="G174" s="32">
        <v>2022</v>
      </c>
      <c r="H174" s="23">
        <v>1948439</v>
      </c>
      <c r="I174" s="24">
        <v>0</v>
      </c>
      <c r="J174" s="24">
        <v>448197</v>
      </c>
      <c r="K174" s="24">
        <v>264040</v>
      </c>
      <c r="L174" s="24">
        <v>0</v>
      </c>
      <c r="M174" s="24">
        <v>884771</v>
      </c>
      <c r="N174" s="71">
        <v>3488786</v>
      </c>
      <c r="O174" s="24">
        <v>86951</v>
      </c>
      <c r="P174" s="24">
        <v>234740</v>
      </c>
      <c r="Q174" s="24">
        <v>0</v>
      </c>
      <c r="R174" s="25">
        <f t="shared" si="4"/>
        <v>7355924</v>
      </c>
      <c r="S174" s="19">
        <v>281063749.39999998</v>
      </c>
      <c r="T174" s="19">
        <v>141669554.06</v>
      </c>
      <c r="U174" s="19">
        <v>150984658.06</v>
      </c>
      <c r="V174" s="19">
        <v>127589.65000000002</v>
      </c>
      <c r="W174" s="19">
        <v>134016873.53000002</v>
      </c>
      <c r="X174" s="19">
        <v>16967784.529999986</v>
      </c>
      <c r="Y174" s="28">
        <f t="shared" si="6"/>
        <v>0.11238085212112833</v>
      </c>
      <c r="Z174" s="19">
        <v>17095374.179999985</v>
      </c>
      <c r="AA174" s="20">
        <f t="shared" si="5"/>
        <v>0.11313030173972245</v>
      </c>
      <c r="AB174" s="22"/>
      <c r="AC174" s="22"/>
    </row>
    <row r="175" spans="1:29" s="4" customFormat="1" x14ac:dyDescent="0.25">
      <c r="A175" s="30">
        <v>6920743</v>
      </c>
      <c r="B175" s="31" t="s">
        <v>95</v>
      </c>
      <c r="C175" s="31" t="s">
        <v>96</v>
      </c>
      <c r="D175" s="30" t="s">
        <v>65</v>
      </c>
      <c r="E175" s="21" t="b">
        <v>0</v>
      </c>
      <c r="F175" s="21">
        <v>5</v>
      </c>
      <c r="G175" s="32">
        <v>2022</v>
      </c>
      <c r="H175" s="23">
        <v>676316</v>
      </c>
      <c r="I175" s="24">
        <v>3837545</v>
      </c>
      <c r="J175" s="24">
        <v>816077</v>
      </c>
      <c r="K175" s="24">
        <v>0</v>
      </c>
      <c r="L175" s="24">
        <v>0</v>
      </c>
      <c r="M175" s="24">
        <v>0</v>
      </c>
      <c r="N175" s="24">
        <v>341708</v>
      </c>
      <c r="O175" s="24">
        <v>30250</v>
      </c>
      <c r="P175" s="24">
        <v>0</v>
      </c>
      <c r="Q175" s="24">
        <v>178118</v>
      </c>
      <c r="R175" s="25">
        <f t="shared" si="4"/>
        <v>5880014</v>
      </c>
      <c r="S175" s="19">
        <v>188013444</v>
      </c>
      <c r="T175" s="19">
        <v>88465723</v>
      </c>
      <c r="U175" s="19">
        <v>97345709</v>
      </c>
      <c r="V175" s="19">
        <v>128785</v>
      </c>
      <c r="W175" s="19">
        <v>97261964</v>
      </c>
      <c r="X175" s="19">
        <v>83745</v>
      </c>
      <c r="Y175" s="28">
        <f t="shared" si="6"/>
        <v>8.6028445280520783E-4</v>
      </c>
      <c r="Z175" s="19">
        <v>212530</v>
      </c>
      <c r="AA175" s="20">
        <f t="shared" si="5"/>
        <v>2.18036525534567E-3</v>
      </c>
      <c r="AB175" s="22"/>
      <c r="AC175" s="22"/>
    </row>
    <row r="176" spans="1:29" s="4" customFormat="1" x14ac:dyDescent="0.25">
      <c r="A176" s="30">
        <v>6920560</v>
      </c>
      <c r="B176" s="29" t="s">
        <v>209</v>
      </c>
      <c r="C176" s="31" t="s">
        <v>211</v>
      </c>
      <c r="D176" s="30" t="s">
        <v>11</v>
      </c>
      <c r="E176" s="21" t="b">
        <v>0</v>
      </c>
      <c r="F176" s="21">
        <v>5</v>
      </c>
      <c r="G176" s="32">
        <v>2022</v>
      </c>
      <c r="H176" s="23">
        <v>4819418</v>
      </c>
      <c r="I176" s="24">
        <v>4491142</v>
      </c>
      <c r="J176" s="24">
        <v>0</v>
      </c>
      <c r="K176" s="24">
        <v>524544</v>
      </c>
      <c r="L176" s="24">
        <v>1679392</v>
      </c>
      <c r="M176" s="24">
        <v>3832684</v>
      </c>
      <c r="N176" s="24">
        <v>0</v>
      </c>
      <c r="O176" s="24">
        <v>12882</v>
      </c>
      <c r="P176" s="24">
        <v>0</v>
      </c>
      <c r="Q176" s="24">
        <v>19974</v>
      </c>
      <c r="R176" s="25">
        <f t="shared" si="4"/>
        <v>15380036</v>
      </c>
      <c r="S176" s="19">
        <v>69128800</v>
      </c>
      <c r="T176" s="19">
        <v>23583328</v>
      </c>
      <c r="U176" s="19">
        <v>29319213</v>
      </c>
      <c r="V176" s="19">
        <v>0</v>
      </c>
      <c r="W176" s="19">
        <v>48865799</v>
      </c>
      <c r="X176" s="19">
        <v>-19546586</v>
      </c>
      <c r="Y176" s="28">
        <f t="shared" si="6"/>
        <v>-0.66668181032007923</v>
      </c>
      <c r="Z176" s="19">
        <v>-19546586</v>
      </c>
      <c r="AA176" s="20">
        <f t="shared" si="5"/>
        <v>-0.66668181032007923</v>
      </c>
    </row>
    <row r="177" spans="1:29" s="4" customFormat="1" x14ac:dyDescent="0.25">
      <c r="A177" s="30">
        <v>6920070</v>
      </c>
      <c r="B177" s="29" t="s">
        <v>166</v>
      </c>
      <c r="C177" s="26" t="s">
        <v>175</v>
      </c>
      <c r="D177" s="30" t="s">
        <v>11</v>
      </c>
      <c r="E177" s="30" t="b">
        <v>0</v>
      </c>
      <c r="F177" s="30">
        <v>5</v>
      </c>
      <c r="G177" s="32">
        <v>2022</v>
      </c>
      <c r="H177" s="23">
        <v>9065804</v>
      </c>
      <c r="I177" s="24">
        <v>73596374</v>
      </c>
      <c r="J177" s="24">
        <v>17119969</v>
      </c>
      <c r="K177" s="24">
        <v>191292</v>
      </c>
      <c r="L177" s="24">
        <v>20980</v>
      </c>
      <c r="M177" s="24">
        <v>966892</v>
      </c>
      <c r="N177" s="24">
        <v>0</v>
      </c>
      <c r="O177" s="24">
        <v>579407</v>
      </c>
      <c r="P177" s="24">
        <v>187019</v>
      </c>
      <c r="Q177" s="24">
        <v>162712</v>
      </c>
      <c r="R177" s="25">
        <f t="shared" si="4"/>
        <v>101890449</v>
      </c>
      <c r="S177" s="19">
        <v>1787400415</v>
      </c>
      <c r="T177" s="19">
        <v>713668571</v>
      </c>
      <c r="U177" s="19">
        <v>829744007</v>
      </c>
      <c r="V177" s="19">
        <v>-67572148</v>
      </c>
      <c r="W177" s="19">
        <v>856786952</v>
      </c>
      <c r="X177" s="19">
        <v>-27042945</v>
      </c>
      <c r="Y177" s="28">
        <f t="shared" si="6"/>
        <v>-3.259191361655716E-2</v>
      </c>
      <c r="Z177" s="19">
        <v>-94615093</v>
      </c>
      <c r="AA177" s="20">
        <f t="shared" si="5"/>
        <v>-0.12413879085504258</v>
      </c>
    </row>
    <row r="178" spans="1:29" s="4" customFormat="1" x14ac:dyDescent="0.25">
      <c r="A178" s="30">
        <v>6920242</v>
      </c>
      <c r="B178" s="29" t="s">
        <v>167</v>
      </c>
      <c r="C178" s="29" t="s">
        <v>168</v>
      </c>
      <c r="D178" s="30" t="s">
        <v>65</v>
      </c>
      <c r="E178" s="30" t="b">
        <v>1</v>
      </c>
      <c r="F178" s="30">
        <v>5</v>
      </c>
      <c r="G178" s="32">
        <v>2022</v>
      </c>
      <c r="H178" s="23">
        <v>1114831</v>
      </c>
      <c r="I178" s="24">
        <v>2485080</v>
      </c>
      <c r="J178" s="24">
        <v>1139443</v>
      </c>
      <c r="K178" s="24">
        <v>90126</v>
      </c>
      <c r="L178" s="24">
        <v>1826</v>
      </c>
      <c r="M178" s="24">
        <v>92518</v>
      </c>
      <c r="N178" s="24">
        <v>0</v>
      </c>
      <c r="O178" s="24">
        <v>285810</v>
      </c>
      <c r="P178" s="24">
        <v>49433</v>
      </c>
      <c r="Q178" s="24">
        <v>61083</v>
      </c>
      <c r="R178" s="25">
        <f t="shared" si="4"/>
        <v>5320150</v>
      </c>
      <c r="S178" s="19">
        <v>90308178</v>
      </c>
      <c r="T178" s="19">
        <v>46339116</v>
      </c>
      <c r="U178" s="19">
        <v>56718584</v>
      </c>
      <c r="V178" s="19">
        <v>-4723430</v>
      </c>
      <c r="W178" s="19">
        <v>54829835</v>
      </c>
      <c r="X178" s="19">
        <v>1888750</v>
      </c>
      <c r="Y178" s="28">
        <f t="shared" si="6"/>
        <v>3.3300355312114283E-2</v>
      </c>
      <c r="Z178" s="19">
        <v>-2834680</v>
      </c>
      <c r="AA178" s="20">
        <f t="shared" si="5"/>
        <v>-5.4518157595994425E-2</v>
      </c>
    </row>
    <row r="179" spans="1:29" s="4" customFormat="1" x14ac:dyDescent="0.25">
      <c r="A179" s="30">
        <v>6920610</v>
      </c>
      <c r="B179" s="29" t="s">
        <v>169</v>
      </c>
      <c r="C179" s="29" t="s">
        <v>170</v>
      </c>
      <c r="D179" s="30" t="s">
        <v>65</v>
      </c>
      <c r="E179" s="30" t="b">
        <v>1</v>
      </c>
      <c r="F179" s="30">
        <v>5</v>
      </c>
      <c r="G179" s="32">
        <v>2022</v>
      </c>
      <c r="H179" s="23">
        <v>661108</v>
      </c>
      <c r="I179" s="24">
        <v>2131736</v>
      </c>
      <c r="J179" s="24">
        <v>1046653</v>
      </c>
      <c r="K179" s="24">
        <v>84172</v>
      </c>
      <c r="L179" s="24">
        <v>1172</v>
      </c>
      <c r="M179" s="24">
        <v>46544</v>
      </c>
      <c r="N179" s="24">
        <v>0</v>
      </c>
      <c r="O179" s="24">
        <v>73272</v>
      </c>
      <c r="P179" s="24">
        <v>54896</v>
      </c>
      <c r="Q179" s="24">
        <v>9262</v>
      </c>
      <c r="R179" s="25">
        <f t="shared" si="4"/>
        <v>4108815</v>
      </c>
      <c r="S179" s="19">
        <v>105409678</v>
      </c>
      <c r="T179" s="19">
        <v>55107795</v>
      </c>
      <c r="U179" s="19">
        <v>66720631</v>
      </c>
      <c r="V179" s="19">
        <v>-5202918</v>
      </c>
      <c r="W179" s="19">
        <v>59021626</v>
      </c>
      <c r="X179" s="19">
        <v>7699005</v>
      </c>
      <c r="Y179" s="28">
        <f t="shared" si="6"/>
        <v>0.11539166948226254</v>
      </c>
      <c r="Z179" s="19">
        <v>2496087</v>
      </c>
      <c r="AA179" s="20">
        <f t="shared" si="5"/>
        <v>4.0575094200917386E-2</v>
      </c>
    </row>
    <row r="180" spans="1:29" s="4" customFormat="1" x14ac:dyDescent="0.25">
      <c r="A180" s="30">
        <v>6920612</v>
      </c>
      <c r="B180" s="29" t="s">
        <v>210</v>
      </c>
      <c r="C180" s="29" t="s">
        <v>171</v>
      </c>
      <c r="D180" s="30" t="s">
        <v>65</v>
      </c>
      <c r="E180" s="30" t="b">
        <v>0</v>
      </c>
      <c r="F180" s="30">
        <v>5</v>
      </c>
      <c r="G180" s="32">
        <v>2022</v>
      </c>
      <c r="H180" s="23">
        <v>2363497</v>
      </c>
      <c r="I180" s="24">
        <v>0</v>
      </c>
      <c r="J180" s="24">
        <v>2967066</v>
      </c>
      <c r="K180" s="24">
        <v>84384</v>
      </c>
      <c r="L180" s="24">
        <v>3479</v>
      </c>
      <c r="M180" s="24">
        <v>163235</v>
      </c>
      <c r="N180" s="24">
        <v>0</v>
      </c>
      <c r="O180" s="24">
        <v>285207</v>
      </c>
      <c r="P180" s="24">
        <v>25811</v>
      </c>
      <c r="Q180" s="24">
        <v>73856</v>
      </c>
      <c r="R180" s="25">
        <f t="shared" si="4"/>
        <v>5966535</v>
      </c>
      <c r="S180" s="19">
        <v>282059890</v>
      </c>
      <c r="T180" s="19">
        <v>85877051</v>
      </c>
      <c r="U180" s="19">
        <v>107114764</v>
      </c>
      <c r="V180" s="19">
        <v>-8513847</v>
      </c>
      <c r="W180" s="19">
        <v>125266136</v>
      </c>
      <c r="X180" s="19">
        <v>-18151372</v>
      </c>
      <c r="Y180" s="28">
        <f t="shared" si="6"/>
        <v>-0.16945723747288469</v>
      </c>
      <c r="Z180" s="19">
        <v>-26665218</v>
      </c>
      <c r="AA180" s="20">
        <f t="shared" si="5"/>
        <v>-0.27043580132221284</v>
      </c>
      <c r="AB180" s="22"/>
      <c r="AC180" s="22"/>
    </row>
    <row r="181" spans="1:29" s="4" customFormat="1" x14ac:dyDescent="0.25">
      <c r="A181" s="30">
        <v>6920270</v>
      </c>
      <c r="B181" s="31" t="s">
        <v>104</v>
      </c>
      <c r="C181" s="31" t="s">
        <v>105</v>
      </c>
      <c r="D181" s="30" t="s">
        <v>65</v>
      </c>
      <c r="E181" s="21" t="b">
        <v>0</v>
      </c>
      <c r="F181" s="21">
        <v>5</v>
      </c>
      <c r="G181" s="32">
        <v>2022</v>
      </c>
      <c r="H181" s="23">
        <v>0</v>
      </c>
      <c r="I181" s="24">
        <v>14866520</v>
      </c>
      <c r="J181" s="24">
        <v>999156</v>
      </c>
      <c r="K181" s="24">
        <v>0</v>
      </c>
      <c r="L181" s="24">
        <v>0</v>
      </c>
      <c r="M181" s="24">
        <v>0</v>
      </c>
      <c r="N181" s="24">
        <v>4042573</v>
      </c>
      <c r="O181" s="24">
        <v>0</v>
      </c>
      <c r="P181" s="24">
        <v>0</v>
      </c>
      <c r="Q181" s="24">
        <v>0</v>
      </c>
      <c r="R181" s="25">
        <f t="shared" si="4"/>
        <v>19908249</v>
      </c>
      <c r="S181" s="19">
        <v>407004009</v>
      </c>
      <c r="T181" s="19">
        <v>110435017</v>
      </c>
      <c r="U181" s="19">
        <v>111719188</v>
      </c>
      <c r="V181" s="19">
        <v>0</v>
      </c>
      <c r="W181" s="19">
        <v>118461498</v>
      </c>
      <c r="X181" s="19">
        <v>-6742310</v>
      </c>
      <c r="Y181" s="28">
        <f t="shared" si="6"/>
        <v>-6.0350510245384167E-2</v>
      </c>
      <c r="Z181" s="19">
        <v>-6742310</v>
      </c>
      <c r="AA181" s="20">
        <f t="shared" si="5"/>
        <v>-6.0350510245384167E-2</v>
      </c>
    </row>
    <row r="182" spans="1:29" x14ac:dyDescent="0.25">
      <c r="A182" s="21">
        <v>6920003</v>
      </c>
      <c r="B182" s="31" t="s">
        <v>32</v>
      </c>
      <c r="C182" s="31" t="s">
        <v>33</v>
      </c>
      <c r="D182" s="30" t="s">
        <v>11</v>
      </c>
      <c r="E182" s="21" t="b">
        <v>0</v>
      </c>
      <c r="F182" s="21">
        <v>1</v>
      </c>
      <c r="G182" s="32">
        <v>2021</v>
      </c>
      <c r="H182" s="37">
        <v>16575946</v>
      </c>
      <c r="I182" s="38">
        <v>158219035</v>
      </c>
      <c r="J182" s="38">
        <v>4343818</v>
      </c>
      <c r="K182" s="38">
        <v>1067001</v>
      </c>
      <c r="L182" s="38">
        <v>3925565</v>
      </c>
      <c r="M182" s="38">
        <v>5529019</v>
      </c>
      <c r="N182" s="38">
        <v>0</v>
      </c>
      <c r="O182" s="38">
        <v>1313741</v>
      </c>
      <c r="P182" s="38">
        <v>83263</v>
      </c>
      <c r="Q182" s="38">
        <v>0</v>
      </c>
      <c r="R182" s="25">
        <f t="shared" si="4"/>
        <v>191057388</v>
      </c>
      <c r="S182" s="35">
        <v>2117325000</v>
      </c>
      <c r="T182" s="35">
        <v>840473000</v>
      </c>
      <c r="U182" s="35">
        <v>958117000</v>
      </c>
      <c r="V182" s="33">
        <v>-2034000</v>
      </c>
      <c r="W182" s="35">
        <v>1007401000</v>
      </c>
      <c r="X182" s="35">
        <v>-49284000</v>
      </c>
      <c r="Y182" s="28">
        <f t="shared" si="6"/>
        <v>-5.1438394267088468E-2</v>
      </c>
      <c r="Z182" s="35">
        <v>-51318000</v>
      </c>
      <c r="AA182" s="20">
        <f t="shared" si="5"/>
        <v>-5.3675256227754285E-2</v>
      </c>
      <c r="AB182" s="4"/>
      <c r="AC182" s="4"/>
    </row>
    <row r="183" spans="1:29" x14ac:dyDescent="0.25">
      <c r="A183" s="30">
        <v>6920418</v>
      </c>
      <c r="B183" s="31" t="s">
        <v>153</v>
      </c>
      <c r="C183" s="31" t="s">
        <v>34</v>
      </c>
      <c r="D183" s="30" t="s">
        <v>11</v>
      </c>
      <c r="E183" s="21" t="b">
        <v>0</v>
      </c>
      <c r="F183" s="21">
        <v>1</v>
      </c>
      <c r="G183" s="32">
        <v>2021</v>
      </c>
      <c r="H183" s="37">
        <v>6081217</v>
      </c>
      <c r="I183" s="38">
        <v>28745526</v>
      </c>
      <c r="J183" s="38">
        <v>276665</v>
      </c>
      <c r="K183" s="38">
        <v>241648</v>
      </c>
      <c r="L183" s="38">
        <v>0</v>
      </c>
      <c r="M183" s="38">
        <v>4254952</v>
      </c>
      <c r="N183" s="38">
        <v>0</v>
      </c>
      <c r="O183" s="38">
        <v>714465</v>
      </c>
      <c r="P183" s="38">
        <v>91972</v>
      </c>
      <c r="Q183" s="38">
        <v>0</v>
      </c>
      <c r="R183" s="25">
        <f t="shared" si="4"/>
        <v>40406445</v>
      </c>
      <c r="S183" s="35">
        <v>896807000</v>
      </c>
      <c r="T183" s="35">
        <v>350324000</v>
      </c>
      <c r="U183" s="35">
        <v>369179000</v>
      </c>
      <c r="V183" s="33">
        <v>-363000</v>
      </c>
      <c r="W183" s="35">
        <v>354084000</v>
      </c>
      <c r="X183" s="35">
        <v>15095000</v>
      </c>
      <c r="Y183" s="28">
        <f t="shared" si="6"/>
        <v>4.0888024508436288E-2</v>
      </c>
      <c r="Z183" s="35">
        <v>14732000</v>
      </c>
      <c r="AA183" s="20">
        <f t="shared" si="5"/>
        <v>3.994403713504837E-2</v>
      </c>
      <c r="AB183" s="4"/>
      <c r="AC183" s="4"/>
    </row>
    <row r="184" spans="1:29" x14ac:dyDescent="0.25">
      <c r="A184" s="30">
        <v>6920805</v>
      </c>
      <c r="B184" s="31" t="s">
        <v>35</v>
      </c>
      <c r="C184" s="31" t="s">
        <v>36</v>
      </c>
      <c r="D184" s="30" t="s">
        <v>11</v>
      </c>
      <c r="E184" s="30" t="b">
        <v>0</v>
      </c>
      <c r="F184" s="21">
        <v>1</v>
      </c>
      <c r="G184" s="32">
        <v>2021</v>
      </c>
      <c r="H184" s="37">
        <v>3789284</v>
      </c>
      <c r="I184" s="38">
        <v>8808450</v>
      </c>
      <c r="J184" s="38">
        <v>0</v>
      </c>
      <c r="K184" s="38">
        <v>177652</v>
      </c>
      <c r="L184" s="38">
        <v>0</v>
      </c>
      <c r="M184" s="38">
        <v>245671</v>
      </c>
      <c r="N184" s="38">
        <v>0</v>
      </c>
      <c r="O184" s="38">
        <v>408124</v>
      </c>
      <c r="P184" s="38">
        <v>5498</v>
      </c>
      <c r="Q184" s="38">
        <v>0</v>
      </c>
      <c r="R184" s="25">
        <f t="shared" si="4"/>
        <v>13434679</v>
      </c>
      <c r="S184" s="35">
        <v>624863000</v>
      </c>
      <c r="T184" s="35">
        <v>240857000</v>
      </c>
      <c r="U184" s="35">
        <v>252365000</v>
      </c>
      <c r="V184" s="33">
        <v>66000</v>
      </c>
      <c r="W184" s="35">
        <v>225640000</v>
      </c>
      <c r="X184" s="35">
        <v>26725000</v>
      </c>
      <c r="Y184" s="28">
        <f t="shared" si="6"/>
        <v>0.10589820299962356</v>
      </c>
      <c r="Z184" s="35">
        <v>26791000</v>
      </c>
      <c r="AA184" s="20">
        <f t="shared" si="5"/>
        <v>0.10613197269748961</v>
      </c>
      <c r="AB184" s="4"/>
      <c r="AC184" s="4"/>
    </row>
    <row r="185" spans="1:29" x14ac:dyDescent="0.25">
      <c r="A185" s="30">
        <v>6920173</v>
      </c>
      <c r="B185" s="29" t="s">
        <v>37</v>
      </c>
      <c r="C185" s="29" t="s">
        <v>216</v>
      </c>
      <c r="D185" s="30" t="s">
        <v>11</v>
      </c>
      <c r="E185" s="21" t="b">
        <v>0</v>
      </c>
      <c r="F185" s="21">
        <v>1</v>
      </c>
      <c r="G185" s="32">
        <v>2021</v>
      </c>
      <c r="H185" s="37">
        <v>6280089</v>
      </c>
      <c r="I185" s="38">
        <v>15392030</v>
      </c>
      <c r="J185" s="38">
        <v>642976</v>
      </c>
      <c r="K185" s="38">
        <v>99337</v>
      </c>
      <c r="L185" s="38">
        <v>0</v>
      </c>
      <c r="M185" s="38">
        <v>265167</v>
      </c>
      <c r="N185" s="38">
        <v>0</v>
      </c>
      <c r="O185" s="38">
        <v>481587</v>
      </c>
      <c r="P185" s="38">
        <v>3457</v>
      </c>
      <c r="Q185" s="38">
        <v>0</v>
      </c>
      <c r="R185" s="25">
        <f t="shared" si="4"/>
        <v>23164643</v>
      </c>
      <c r="S185" s="35">
        <v>481177000</v>
      </c>
      <c r="T185" s="35">
        <v>152947000</v>
      </c>
      <c r="U185" s="35">
        <v>158683000</v>
      </c>
      <c r="V185" s="33">
        <v>0</v>
      </c>
      <c r="W185" s="35">
        <v>161469000</v>
      </c>
      <c r="X185" s="35">
        <v>-2786000</v>
      </c>
      <c r="Y185" s="28">
        <f t="shared" si="6"/>
        <v>-1.7557016189509903E-2</v>
      </c>
      <c r="Z185" s="35">
        <v>-2786000</v>
      </c>
      <c r="AA185" s="20">
        <f t="shared" si="5"/>
        <v>-1.7557016189509903E-2</v>
      </c>
    </row>
    <row r="186" spans="1:29" x14ac:dyDescent="0.25">
      <c r="A186" s="30">
        <v>6920740</v>
      </c>
      <c r="B186" s="29" t="s">
        <v>154</v>
      </c>
      <c r="C186" s="31" t="s">
        <v>73</v>
      </c>
      <c r="D186" s="30" t="s">
        <v>65</v>
      </c>
      <c r="E186" s="21" t="b">
        <v>0</v>
      </c>
      <c r="F186" s="21">
        <v>1</v>
      </c>
      <c r="G186" s="32">
        <v>2021</v>
      </c>
      <c r="H186" s="37">
        <v>4304297</v>
      </c>
      <c r="I186" s="38">
        <v>6857719</v>
      </c>
      <c r="J186" s="38">
        <v>643951</v>
      </c>
      <c r="K186" s="38">
        <v>68082</v>
      </c>
      <c r="L186" s="38">
        <v>0</v>
      </c>
      <c r="M186" s="38">
        <v>139944</v>
      </c>
      <c r="N186" s="38">
        <v>0</v>
      </c>
      <c r="O186" s="38">
        <v>856186</v>
      </c>
      <c r="P186" s="38">
        <v>2278</v>
      </c>
      <c r="Q186" s="38">
        <v>0</v>
      </c>
      <c r="R186" s="25">
        <f t="shared" si="4"/>
        <v>12872457</v>
      </c>
      <c r="S186" s="35">
        <v>192149000</v>
      </c>
      <c r="T186" s="35">
        <v>88244000</v>
      </c>
      <c r="U186" s="35">
        <v>104551000</v>
      </c>
      <c r="V186" s="33">
        <v>-3000</v>
      </c>
      <c r="W186" s="35">
        <v>106150000</v>
      </c>
      <c r="X186" s="35">
        <v>-1599000</v>
      </c>
      <c r="Y186" s="28">
        <f t="shared" si="6"/>
        <v>-1.5293971363258123E-2</v>
      </c>
      <c r="Z186" s="35">
        <v>-1602000</v>
      </c>
      <c r="AA186" s="20">
        <f t="shared" si="5"/>
        <v>-1.5323105176569613E-2</v>
      </c>
    </row>
    <row r="187" spans="1:29" x14ac:dyDescent="0.25">
      <c r="A187" s="21">
        <v>6920210</v>
      </c>
      <c r="B187" s="31" t="s">
        <v>117</v>
      </c>
      <c r="C187" s="31" t="s">
        <v>118</v>
      </c>
      <c r="D187" s="30" t="s">
        <v>106</v>
      </c>
      <c r="E187" s="21" t="b">
        <v>1</v>
      </c>
      <c r="F187" s="21">
        <v>2</v>
      </c>
      <c r="G187" s="32">
        <v>2021</v>
      </c>
      <c r="H187" s="37">
        <v>1606137</v>
      </c>
      <c r="I187" s="38">
        <v>0</v>
      </c>
      <c r="J187" s="38">
        <v>0</v>
      </c>
      <c r="K187" s="38">
        <v>697184</v>
      </c>
      <c r="L187" s="38">
        <v>0</v>
      </c>
      <c r="M187" s="38">
        <v>2143075</v>
      </c>
      <c r="N187" s="38">
        <v>218911</v>
      </c>
      <c r="O187" s="38">
        <v>54960</v>
      </c>
      <c r="P187" s="38">
        <v>0</v>
      </c>
      <c r="Q187" s="38">
        <v>76669</v>
      </c>
      <c r="R187" s="25">
        <f t="shared" si="4"/>
        <v>4796936</v>
      </c>
      <c r="S187" s="35">
        <v>198607040</v>
      </c>
      <c r="T187" s="35">
        <v>118541180</v>
      </c>
      <c r="U187" s="35">
        <v>131728776</v>
      </c>
      <c r="V187" s="33">
        <v>8035118</v>
      </c>
      <c r="W187" s="35">
        <v>119708290</v>
      </c>
      <c r="X187" s="35">
        <v>12020486</v>
      </c>
      <c r="Y187" s="28">
        <f t="shared" si="6"/>
        <v>9.1251785410956826E-2</v>
      </c>
      <c r="Z187" s="35">
        <v>20055604</v>
      </c>
      <c r="AA187" s="20">
        <f t="shared" si="5"/>
        <v>0.1434963167239745</v>
      </c>
    </row>
    <row r="188" spans="1:29" x14ac:dyDescent="0.25">
      <c r="A188" s="30">
        <v>6920327</v>
      </c>
      <c r="B188" s="31" t="s">
        <v>20</v>
      </c>
      <c r="C188" s="31" t="s">
        <v>21</v>
      </c>
      <c r="D188" s="30" t="s">
        <v>11</v>
      </c>
      <c r="E188" s="21" t="b">
        <v>0</v>
      </c>
      <c r="F188" s="21">
        <v>3</v>
      </c>
      <c r="G188" s="32">
        <v>2021</v>
      </c>
      <c r="H188" s="37">
        <v>1271987.0999542002</v>
      </c>
      <c r="I188" s="38">
        <v>26656358.480174132</v>
      </c>
      <c r="J188" s="38">
        <v>0</v>
      </c>
      <c r="K188" s="38">
        <v>491153.11378598266</v>
      </c>
      <c r="L188" s="38">
        <v>0</v>
      </c>
      <c r="M188" s="38">
        <v>505744.44</v>
      </c>
      <c r="N188" s="38">
        <v>6908311.4146314114</v>
      </c>
      <c r="O188" s="38">
        <v>2393</v>
      </c>
      <c r="P188" s="38">
        <v>0</v>
      </c>
      <c r="Q188" s="38">
        <v>159414.02248731931</v>
      </c>
      <c r="R188" s="25">
        <f t="shared" si="4"/>
        <v>35995361.571033046</v>
      </c>
      <c r="S188" s="40">
        <v>564667685</v>
      </c>
      <c r="T188" s="40">
        <v>209794826.11000001</v>
      </c>
      <c r="U188" s="40">
        <v>211057525.11000001</v>
      </c>
      <c r="V188" s="33">
        <v>0</v>
      </c>
      <c r="W188" s="40">
        <v>220860668</v>
      </c>
      <c r="X188" s="40">
        <v>-9803142.8899999857</v>
      </c>
      <c r="Y188" s="28">
        <f t="shared" si="6"/>
        <v>-4.6447729759413858E-2</v>
      </c>
      <c r="Z188" s="35">
        <v>-9803142.8899999857</v>
      </c>
      <c r="AA188" s="20">
        <f t="shared" si="5"/>
        <v>-4.6447729759413858E-2</v>
      </c>
    </row>
    <row r="189" spans="1:29" x14ac:dyDescent="0.25">
      <c r="A189" s="30">
        <v>6920195</v>
      </c>
      <c r="B189" s="31" t="s">
        <v>108</v>
      </c>
      <c r="C189" s="31" t="s">
        <v>109</v>
      </c>
      <c r="D189" s="30" t="s">
        <v>106</v>
      </c>
      <c r="E189" s="21" t="b">
        <v>1</v>
      </c>
      <c r="F189" s="21">
        <v>3</v>
      </c>
      <c r="G189" s="32">
        <v>2021</v>
      </c>
      <c r="H189" s="37">
        <v>258722</v>
      </c>
      <c r="I189" s="38">
        <v>1329374.67741176</v>
      </c>
      <c r="J189" s="38">
        <v>2050.0114990221336</v>
      </c>
      <c r="K189" s="38">
        <v>0</v>
      </c>
      <c r="L189" s="38">
        <v>0</v>
      </c>
      <c r="M189" s="38">
        <v>0</v>
      </c>
      <c r="N189" s="38">
        <v>0</v>
      </c>
      <c r="O189" s="38">
        <v>0</v>
      </c>
      <c r="P189" s="38">
        <v>0</v>
      </c>
      <c r="Q189" s="38">
        <v>0</v>
      </c>
      <c r="R189" s="25">
        <f t="shared" si="4"/>
        <v>1590146.6889107821</v>
      </c>
      <c r="S189" s="40">
        <v>36091758</v>
      </c>
      <c r="T189" s="40">
        <v>24719109</v>
      </c>
      <c r="U189" s="40">
        <v>26236792</v>
      </c>
      <c r="V189" s="98">
        <v>16830803</v>
      </c>
      <c r="W189" s="40">
        <v>29687499</v>
      </c>
      <c r="X189" s="40">
        <v>-3450707</v>
      </c>
      <c r="Y189" s="28">
        <f t="shared" si="6"/>
        <v>-0.13152168146166651</v>
      </c>
      <c r="Z189" s="35">
        <v>13380096</v>
      </c>
      <c r="AA189" s="20">
        <f t="shared" si="5"/>
        <v>0.31067664679209506</v>
      </c>
    </row>
    <row r="190" spans="1:29" x14ac:dyDescent="0.25">
      <c r="A190" s="30">
        <v>6920105</v>
      </c>
      <c r="B190" s="31" t="s">
        <v>70</v>
      </c>
      <c r="C190" s="31" t="s">
        <v>71</v>
      </c>
      <c r="D190" s="30" t="s">
        <v>65</v>
      </c>
      <c r="E190" s="21" t="b">
        <v>1</v>
      </c>
      <c r="F190" s="21">
        <v>3</v>
      </c>
      <c r="G190" s="32">
        <v>2021</v>
      </c>
      <c r="H190" s="37">
        <v>73533.35026767895</v>
      </c>
      <c r="I190" s="38">
        <v>759676.47236469574</v>
      </c>
      <c r="J190" s="38">
        <v>2271758.8648567861</v>
      </c>
      <c r="K190" s="38">
        <v>-41667.450000000012</v>
      </c>
      <c r="L190" s="38">
        <v>0</v>
      </c>
      <c r="M190" s="38">
        <v>27840.43</v>
      </c>
      <c r="N190" s="96">
        <v>1048151</v>
      </c>
      <c r="O190" s="38">
        <v>0</v>
      </c>
      <c r="P190" s="38">
        <v>0</v>
      </c>
      <c r="Q190" s="38">
        <v>0</v>
      </c>
      <c r="R190" s="25">
        <f t="shared" ref="R190:R253" si="7">SUM(H190:Q190)</f>
        <v>4139292.6674891608</v>
      </c>
      <c r="S190" s="40">
        <v>48329053</v>
      </c>
      <c r="T190" s="40">
        <v>27470522</v>
      </c>
      <c r="U190" s="40">
        <v>27980802</v>
      </c>
      <c r="V190" s="33">
        <v>5112747</v>
      </c>
      <c r="W190" s="40">
        <v>28210849</v>
      </c>
      <c r="X190" s="40">
        <v>-230047</v>
      </c>
      <c r="Y190" s="28">
        <f t="shared" si="6"/>
        <v>-8.2216013679665082E-3</v>
      </c>
      <c r="Z190" s="35">
        <v>4882700</v>
      </c>
      <c r="AA190" s="20">
        <f t="shared" ref="AA190:AA213" si="8">Z190/(U190+V190)</f>
        <v>0.14754235032332133</v>
      </c>
      <c r="AB190" s="4"/>
      <c r="AC190" s="4"/>
    </row>
    <row r="191" spans="1:29" x14ac:dyDescent="0.25">
      <c r="A191" s="30">
        <v>6920165</v>
      </c>
      <c r="B191" s="31" t="s">
        <v>111</v>
      </c>
      <c r="C191" s="31" t="s">
        <v>112</v>
      </c>
      <c r="D191" s="30" t="s">
        <v>106</v>
      </c>
      <c r="E191" s="21" t="b">
        <v>1</v>
      </c>
      <c r="F191" s="21">
        <v>3</v>
      </c>
      <c r="G191" s="32">
        <v>2021</v>
      </c>
      <c r="H191" s="37">
        <v>201112.92268958301</v>
      </c>
      <c r="I191" s="38">
        <v>0</v>
      </c>
      <c r="J191" s="38">
        <v>0</v>
      </c>
      <c r="K191" s="38">
        <v>5884</v>
      </c>
      <c r="L191" s="38">
        <v>0</v>
      </c>
      <c r="M191" s="38">
        <v>64895</v>
      </c>
      <c r="N191" s="38">
        <v>110657</v>
      </c>
      <c r="O191" s="38">
        <v>14408.619999999999</v>
      </c>
      <c r="P191" s="38">
        <v>0</v>
      </c>
      <c r="Q191" s="38">
        <v>62606.25</v>
      </c>
      <c r="R191" s="25">
        <f t="shared" si="7"/>
        <v>459563.79268958303</v>
      </c>
      <c r="S191" s="40">
        <v>96777714</v>
      </c>
      <c r="T191" s="40">
        <v>53733401</v>
      </c>
      <c r="U191" s="40">
        <v>53962143</v>
      </c>
      <c r="V191" s="33">
        <v>9317971</v>
      </c>
      <c r="W191" s="40">
        <v>48404370</v>
      </c>
      <c r="X191" s="40">
        <v>5557773</v>
      </c>
      <c r="Y191" s="28">
        <f t="shared" ref="Y191:Y213" si="9">(U191-W191)/U191</f>
        <v>0.10299392668671442</v>
      </c>
      <c r="Z191" s="35">
        <v>14875744</v>
      </c>
      <c r="AA191" s="20">
        <f t="shared" si="8"/>
        <v>0.23507770545419687</v>
      </c>
    </row>
    <row r="192" spans="1:29" x14ac:dyDescent="0.25">
      <c r="A192" s="30">
        <v>6920175</v>
      </c>
      <c r="B192" s="31" t="s">
        <v>114</v>
      </c>
      <c r="C192" s="31" t="s">
        <v>115</v>
      </c>
      <c r="D192" s="30" t="s">
        <v>106</v>
      </c>
      <c r="E192" s="21" t="b">
        <v>1</v>
      </c>
      <c r="F192" s="21">
        <v>3</v>
      </c>
      <c r="G192" s="32">
        <v>2021</v>
      </c>
      <c r="H192" s="37">
        <v>3184805.7003704389</v>
      </c>
      <c r="I192" s="38">
        <v>3295157.9591331109</v>
      </c>
      <c r="J192" s="38">
        <v>0</v>
      </c>
      <c r="K192" s="38">
        <v>600913.30746436969</v>
      </c>
      <c r="L192" s="38">
        <v>0</v>
      </c>
      <c r="M192" s="38">
        <v>326491.27981095953</v>
      </c>
      <c r="N192" s="38">
        <v>20356143.398045585</v>
      </c>
      <c r="O192" s="38">
        <v>213164</v>
      </c>
      <c r="P192" s="38">
        <v>0</v>
      </c>
      <c r="Q192" s="38">
        <v>3128339.86</v>
      </c>
      <c r="R192" s="25">
        <f t="shared" si="7"/>
        <v>31105015.504824463</v>
      </c>
      <c r="S192" s="35">
        <v>206037981</v>
      </c>
      <c r="T192" s="35">
        <v>119589343</v>
      </c>
      <c r="U192" s="35">
        <v>133159959</v>
      </c>
      <c r="V192" s="33">
        <v>23476472</v>
      </c>
      <c r="W192" s="35">
        <v>124502829</v>
      </c>
      <c r="X192" s="35">
        <v>8657130</v>
      </c>
      <c r="Y192" s="28">
        <f t="shared" si="9"/>
        <v>6.5013011906980236E-2</v>
      </c>
      <c r="Z192" s="35">
        <v>32133602</v>
      </c>
      <c r="AA192" s="20">
        <f t="shared" si="8"/>
        <v>0.20514769006707004</v>
      </c>
    </row>
    <row r="193" spans="1:29" x14ac:dyDescent="0.25">
      <c r="A193" s="30">
        <v>6920075</v>
      </c>
      <c r="B193" s="31" t="s">
        <v>120</v>
      </c>
      <c r="C193" s="31" t="s">
        <v>121</v>
      </c>
      <c r="D193" s="30" t="s">
        <v>106</v>
      </c>
      <c r="E193" s="21" t="b">
        <v>1</v>
      </c>
      <c r="F193" s="21">
        <v>3</v>
      </c>
      <c r="G193" s="32">
        <v>2021</v>
      </c>
      <c r="H193" s="37">
        <v>286554.21225653292</v>
      </c>
      <c r="I193" s="38">
        <v>2471661.716034607</v>
      </c>
      <c r="J193" s="38">
        <v>383144.8911170396</v>
      </c>
      <c r="K193" s="38">
        <v>48282.31</v>
      </c>
      <c r="L193" s="38">
        <v>0</v>
      </c>
      <c r="M193" s="38">
        <v>34494.76</v>
      </c>
      <c r="N193" s="38">
        <v>10929.79</v>
      </c>
      <c r="O193" s="38">
        <v>10226.52</v>
      </c>
      <c r="P193" s="38">
        <v>38240</v>
      </c>
      <c r="Q193" s="38">
        <v>0</v>
      </c>
      <c r="R193" s="25">
        <f t="shared" si="7"/>
        <v>3283534.1994081796</v>
      </c>
      <c r="S193" s="35">
        <v>36942542</v>
      </c>
      <c r="T193" s="35">
        <v>25595353</v>
      </c>
      <c r="U193" s="35">
        <v>27532628</v>
      </c>
      <c r="V193" s="33">
        <v>7721485</v>
      </c>
      <c r="W193" s="35">
        <v>30935974</v>
      </c>
      <c r="X193" s="35">
        <v>-3403346</v>
      </c>
      <c r="Y193" s="28">
        <f t="shared" si="9"/>
        <v>-0.12361137483860966</v>
      </c>
      <c r="Z193" s="35">
        <v>4318139</v>
      </c>
      <c r="AA193" s="20">
        <f t="shared" si="8"/>
        <v>0.12248610538010132</v>
      </c>
      <c r="AB193" s="4"/>
      <c r="AC193" s="4"/>
    </row>
    <row r="194" spans="1:29" x14ac:dyDescent="0.25">
      <c r="A194" s="30">
        <v>6920004</v>
      </c>
      <c r="B194" s="31" t="s">
        <v>176</v>
      </c>
      <c r="C194" s="26" t="s">
        <v>177</v>
      </c>
      <c r="D194" s="30" t="s">
        <v>11</v>
      </c>
      <c r="E194" s="30" t="b">
        <v>0</v>
      </c>
      <c r="F194" s="21">
        <v>3</v>
      </c>
      <c r="G194" s="32">
        <v>2021</v>
      </c>
      <c r="H194" s="37">
        <v>7051122.7937376099</v>
      </c>
      <c r="I194" s="38">
        <v>12856154.505713172</v>
      </c>
      <c r="J194" s="38">
        <v>888837.31921221921</v>
      </c>
      <c r="K194" s="38">
        <v>78887.22</v>
      </c>
      <c r="L194" s="38">
        <v>0</v>
      </c>
      <c r="M194" s="38">
        <v>974996.7546207807</v>
      </c>
      <c r="N194" s="38">
        <v>0</v>
      </c>
      <c r="O194" s="38">
        <v>201315.31</v>
      </c>
      <c r="P194" s="38">
        <v>0</v>
      </c>
      <c r="Q194" s="38">
        <v>2350.4</v>
      </c>
      <c r="R194" s="25">
        <f t="shared" si="7"/>
        <v>22053664.303283777</v>
      </c>
      <c r="S194" s="35">
        <v>674579894.23000002</v>
      </c>
      <c r="T194" s="35">
        <v>226775029.39999998</v>
      </c>
      <c r="U194" s="35">
        <v>252259815.39999998</v>
      </c>
      <c r="V194" s="33">
        <v>8675793</v>
      </c>
      <c r="W194" s="35">
        <v>248946389</v>
      </c>
      <c r="X194" s="35">
        <v>3313426.3999999762</v>
      </c>
      <c r="Y194" s="28">
        <f t="shared" si="9"/>
        <v>1.3134975123746865E-2</v>
      </c>
      <c r="Z194" s="35">
        <v>11989219.399999976</v>
      </c>
      <c r="AA194" s="20">
        <f t="shared" si="8"/>
        <v>4.5947042159233245E-2</v>
      </c>
    </row>
    <row r="195" spans="1:29" x14ac:dyDescent="0.25">
      <c r="A195" s="30">
        <v>6920231</v>
      </c>
      <c r="B195" s="31" t="s">
        <v>123</v>
      </c>
      <c r="C195" s="31" t="s">
        <v>124</v>
      </c>
      <c r="D195" s="30" t="s">
        <v>106</v>
      </c>
      <c r="E195" s="21" t="b">
        <v>1</v>
      </c>
      <c r="F195" s="21">
        <v>3</v>
      </c>
      <c r="G195" s="32">
        <v>2021</v>
      </c>
      <c r="H195" s="37">
        <v>1579.8223395448124</v>
      </c>
      <c r="I195" s="38">
        <v>4044290.5842290814</v>
      </c>
      <c r="J195" s="38">
        <v>0</v>
      </c>
      <c r="K195" s="38">
        <v>13985</v>
      </c>
      <c r="L195" s="38">
        <v>0</v>
      </c>
      <c r="M195" s="38">
        <v>30388</v>
      </c>
      <c r="N195" s="38">
        <v>0</v>
      </c>
      <c r="O195" s="38">
        <v>2307599</v>
      </c>
      <c r="P195" s="38">
        <v>0</v>
      </c>
      <c r="Q195" s="38">
        <v>0</v>
      </c>
      <c r="R195" s="25">
        <f t="shared" si="7"/>
        <v>6397842.4065686259</v>
      </c>
      <c r="S195" s="35">
        <v>48215967</v>
      </c>
      <c r="T195" s="35">
        <v>36232399</v>
      </c>
      <c r="U195" s="35">
        <v>36255508</v>
      </c>
      <c r="V195" s="33">
        <v>1284410</v>
      </c>
      <c r="W195" s="35">
        <v>38307656</v>
      </c>
      <c r="X195" s="35">
        <v>-2052148</v>
      </c>
      <c r="Y195" s="28">
        <f t="shared" si="9"/>
        <v>-5.6602378871646208E-2</v>
      </c>
      <c r="Z195" s="35">
        <v>-767738</v>
      </c>
      <c r="AA195" s="20">
        <f t="shared" si="8"/>
        <v>-2.0451243393765538E-2</v>
      </c>
    </row>
    <row r="196" spans="1:29" x14ac:dyDescent="0.25">
      <c r="A196" s="30">
        <v>6920614</v>
      </c>
      <c r="B196" s="31" t="s">
        <v>74</v>
      </c>
      <c r="C196" s="31" t="s">
        <v>75</v>
      </c>
      <c r="D196" s="30" t="s">
        <v>65</v>
      </c>
      <c r="E196" s="21" t="b">
        <v>1</v>
      </c>
      <c r="F196" s="21">
        <v>3</v>
      </c>
      <c r="G196" s="32">
        <v>2021</v>
      </c>
      <c r="H196" s="37">
        <v>97778.570354525116</v>
      </c>
      <c r="I196" s="38">
        <v>559065.62816153932</v>
      </c>
      <c r="J196" s="38">
        <v>0</v>
      </c>
      <c r="K196" s="38">
        <v>0</v>
      </c>
      <c r="L196" s="38">
        <v>0</v>
      </c>
      <c r="M196" s="38">
        <v>138554</v>
      </c>
      <c r="N196" s="38">
        <v>4432212</v>
      </c>
      <c r="O196" s="38">
        <v>96365</v>
      </c>
      <c r="P196" s="38">
        <v>144678</v>
      </c>
      <c r="Q196" s="38">
        <v>0</v>
      </c>
      <c r="R196" s="25">
        <f t="shared" si="7"/>
        <v>5468653.1985160643</v>
      </c>
      <c r="S196" s="35">
        <v>46894759</v>
      </c>
      <c r="T196" s="35">
        <v>24652442</v>
      </c>
      <c r="U196" s="35">
        <v>26625679</v>
      </c>
      <c r="V196" s="33">
        <v>8283236</v>
      </c>
      <c r="W196" s="35">
        <v>32099134</v>
      </c>
      <c r="X196" s="35">
        <v>-5473455</v>
      </c>
      <c r="Y196" s="28">
        <f t="shared" si="9"/>
        <v>-0.20557053211675841</v>
      </c>
      <c r="Z196" s="35">
        <v>2809781</v>
      </c>
      <c r="AA196" s="20">
        <f t="shared" si="8"/>
        <v>8.0488923817884347E-2</v>
      </c>
    </row>
    <row r="197" spans="1:29" x14ac:dyDescent="0.25">
      <c r="A197" s="30">
        <v>6920620</v>
      </c>
      <c r="B197" s="31" t="s">
        <v>41</v>
      </c>
      <c r="C197" s="31" t="s">
        <v>42</v>
      </c>
      <c r="D197" s="30" t="s">
        <v>11</v>
      </c>
      <c r="E197" s="21" t="b">
        <v>0</v>
      </c>
      <c r="F197" s="21">
        <v>3</v>
      </c>
      <c r="G197" s="32">
        <v>2021</v>
      </c>
      <c r="H197" s="37">
        <v>2315916.743046198</v>
      </c>
      <c r="I197" s="38">
        <v>14852679.923785754</v>
      </c>
      <c r="J197" s="38">
        <v>0</v>
      </c>
      <c r="K197" s="38">
        <v>776150</v>
      </c>
      <c r="L197" s="38">
        <v>0</v>
      </c>
      <c r="M197" s="38">
        <v>1211321</v>
      </c>
      <c r="N197" s="38">
        <v>71073</v>
      </c>
      <c r="O197" s="38">
        <v>270145</v>
      </c>
      <c r="P197" s="38">
        <v>1052887</v>
      </c>
      <c r="Q197" s="38">
        <v>0</v>
      </c>
      <c r="R197" s="25">
        <f t="shared" si="7"/>
        <v>20550172.666831952</v>
      </c>
      <c r="S197" s="35">
        <v>872192762.25</v>
      </c>
      <c r="T197" s="35">
        <v>283826780.5200001</v>
      </c>
      <c r="U197" s="35">
        <v>300014582.1400001</v>
      </c>
      <c r="V197" s="33">
        <v>56800337.640000001</v>
      </c>
      <c r="W197" s="35">
        <v>284402863.25</v>
      </c>
      <c r="X197" s="35">
        <v>15611718.890000105</v>
      </c>
      <c r="Y197" s="28">
        <f t="shared" si="9"/>
        <v>5.2036533619939131E-2</v>
      </c>
      <c r="Z197" s="35">
        <v>72412056.530000106</v>
      </c>
      <c r="AA197" s="20">
        <f t="shared" si="8"/>
        <v>0.20294010288204012</v>
      </c>
    </row>
    <row r="198" spans="1:29" x14ac:dyDescent="0.25">
      <c r="A198" s="30">
        <v>6920570</v>
      </c>
      <c r="B198" s="29" t="s">
        <v>155</v>
      </c>
      <c r="C198" s="29" t="s">
        <v>44</v>
      </c>
      <c r="D198" s="30" t="s">
        <v>11</v>
      </c>
      <c r="E198" s="21" t="b">
        <v>0</v>
      </c>
      <c r="F198" s="21">
        <v>3</v>
      </c>
      <c r="G198" s="32">
        <v>2021</v>
      </c>
      <c r="H198" s="37">
        <v>28369295</v>
      </c>
      <c r="I198" s="38">
        <v>57372202</v>
      </c>
      <c r="J198" s="38">
        <v>3374108</v>
      </c>
      <c r="K198" s="38">
        <v>1453510</v>
      </c>
      <c r="L198" s="38">
        <v>20049717</v>
      </c>
      <c r="M198" s="38">
        <v>180257165.83606228</v>
      </c>
      <c r="N198" s="38">
        <v>0</v>
      </c>
      <c r="O198" s="38">
        <v>277532.64</v>
      </c>
      <c r="P198" s="38">
        <v>2350.4</v>
      </c>
      <c r="Q198" s="38">
        <v>5420859</v>
      </c>
      <c r="R198" s="25">
        <f t="shared" si="7"/>
        <v>296576739.87606227</v>
      </c>
      <c r="S198" s="35">
        <v>5116753186.9799995</v>
      </c>
      <c r="T198" s="35">
        <v>1985956941.7399993</v>
      </c>
      <c r="U198" s="35">
        <v>2206010703.4199991</v>
      </c>
      <c r="V198" s="33">
        <v>172327192.63999999</v>
      </c>
      <c r="W198" s="35">
        <v>2038696884.1600001</v>
      </c>
      <c r="X198" s="35">
        <v>167313819.25999904</v>
      </c>
      <c r="Y198" s="28">
        <f t="shared" si="9"/>
        <v>7.584451834282166E-2</v>
      </c>
      <c r="Z198" s="35">
        <v>339641011.89999902</v>
      </c>
      <c r="AA198" s="20">
        <f t="shared" si="8"/>
        <v>0.14280603797410577</v>
      </c>
      <c r="AB198" s="4"/>
      <c r="AC198" s="4"/>
    </row>
    <row r="199" spans="1:29" x14ac:dyDescent="0.25">
      <c r="A199" s="30">
        <v>6920125</v>
      </c>
      <c r="B199" s="29" t="s">
        <v>207</v>
      </c>
      <c r="C199" s="31" t="s">
        <v>77</v>
      </c>
      <c r="D199" s="30" t="s">
        <v>65</v>
      </c>
      <c r="E199" s="21" t="b">
        <v>1</v>
      </c>
      <c r="F199" s="21">
        <v>3</v>
      </c>
      <c r="G199" s="32">
        <v>2021</v>
      </c>
      <c r="H199" s="37">
        <v>745625.22476222855</v>
      </c>
      <c r="I199" s="38">
        <v>0</v>
      </c>
      <c r="J199" s="38">
        <v>0</v>
      </c>
      <c r="K199" s="38">
        <v>4288</v>
      </c>
      <c r="L199" s="38">
        <v>0</v>
      </c>
      <c r="M199" s="38">
        <v>0</v>
      </c>
      <c r="N199" s="38">
        <v>0</v>
      </c>
      <c r="O199" s="38">
        <v>87500</v>
      </c>
      <c r="P199" s="38">
        <v>0</v>
      </c>
      <c r="Q199" s="38">
        <v>0</v>
      </c>
      <c r="R199" s="25">
        <f t="shared" si="7"/>
        <v>837413.22476222855</v>
      </c>
      <c r="S199" s="35">
        <v>68224567</v>
      </c>
      <c r="T199" s="35">
        <v>52007315</v>
      </c>
      <c r="U199" s="35">
        <v>52721197</v>
      </c>
      <c r="V199" s="33">
        <v>-87500</v>
      </c>
      <c r="W199" s="35">
        <v>44274397</v>
      </c>
      <c r="X199" s="35">
        <v>8446800</v>
      </c>
      <c r="Y199" s="28">
        <f t="shared" si="9"/>
        <v>0.16021639265891477</v>
      </c>
      <c r="Z199" s="35">
        <v>8359300</v>
      </c>
      <c r="AA199" s="20">
        <f t="shared" si="8"/>
        <v>0.15882030859432125</v>
      </c>
      <c r="AB199" s="4"/>
      <c r="AC199" s="4"/>
    </row>
    <row r="200" spans="1:29" x14ac:dyDescent="0.25">
      <c r="A200" s="30">
        <v>6920163</v>
      </c>
      <c r="B200" s="31" t="s">
        <v>78</v>
      </c>
      <c r="C200" s="31" t="s">
        <v>79</v>
      </c>
      <c r="D200" s="30" t="s">
        <v>65</v>
      </c>
      <c r="E200" s="21" t="b">
        <v>1</v>
      </c>
      <c r="F200" s="21">
        <v>3</v>
      </c>
      <c r="G200" s="32">
        <v>2021</v>
      </c>
      <c r="H200" s="37">
        <v>1594124.6262457995</v>
      </c>
      <c r="I200" s="38">
        <v>0</v>
      </c>
      <c r="J200" s="38">
        <v>0</v>
      </c>
      <c r="K200" s="38">
        <v>0</v>
      </c>
      <c r="L200" s="38">
        <v>0</v>
      </c>
      <c r="M200" s="38">
        <v>0</v>
      </c>
      <c r="N200" s="38">
        <v>33648</v>
      </c>
      <c r="O200" s="38">
        <v>158431</v>
      </c>
      <c r="P200" s="38">
        <v>0</v>
      </c>
      <c r="Q200" s="38">
        <v>0</v>
      </c>
      <c r="R200" s="25">
        <f t="shared" si="7"/>
        <v>1786203.6262457995</v>
      </c>
      <c r="S200" s="35">
        <v>141299515</v>
      </c>
      <c r="T200" s="35">
        <v>92136992</v>
      </c>
      <c r="U200" s="35">
        <v>97171485</v>
      </c>
      <c r="V200" s="33">
        <v>-90076</v>
      </c>
      <c r="W200" s="35">
        <v>103499042</v>
      </c>
      <c r="X200" s="35">
        <v>-6327557</v>
      </c>
      <c r="Y200" s="28">
        <f t="shared" si="9"/>
        <v>-6.5117426166740169E-2</v>
      </c>
      <c r="Z200" s="35">
        <v>-6417633</v>
      </c>
      <c r="AA200" s="20">
        <f t="shared" si="8"/>
        <v>-6.6105684560058248E-2</v>
      </c>
    </row>
    <row r="201" spans="1:29" x14ac:dyDescent="0.25">
      <c r="A201" s="30">
        <v>6920051</v>
      </c>
      <c r="B201" s="31" t="s">
        <v>212</v>
      </c>
      <c r="C201" s="29" t="s">
        <v>157</v>
      </c>
      <c r="D201" s="30" t="s">
        <v>11</v>
      </c>
      <c r="E201" s="30" t="b">
        <v>0</v>
      </c>
      <c r="F201" s="21">
        <v>3</v>
      </c>
      <c r="G201" s="32">
        <v>2021</v>
      </c>
      <c r="H201" s="37">
        <v>11840621.182151873</v>
      </c>
      <c r="I201" s="38">
        <v>74180939.164613754</v>
      </c>
      <c r="J201" s="38">
        <v>0</v>
      </c>
      <c r="K201" s="38">
        <v>4031832</v>
      </c>
      <c r="L201" s="38">
        <v>0</v>
      </c>
      <c r="M201" s="38">
        <v>0</v>
      </c>
      <c r="N201" s="38">
        <v>1954268.6424430846</v>
      </c>
      <c r="O201" s="38">
        <v>1124557</v>
      </c>
      <c r="P201" s="38">
        <v>0</v>
      </c>
      <c r="Q201" s="38">
        <v>0</v>
      </c>
      <c r="R201" s="25">
        <f t="shared" si="7"/>
        <v>93132217.989208713</v>
      </c>
      <c r="S201" s="35">
        <v>2270728805</v>
      </c>
      <c r="T201" s="35">
        <v>767835761</v>
      </c>
      <c r="U201" s="35">
        <v>772159295</v>
      </c>
      <c r="V201" s="33">
        <v>39259</v>
      </c>
      <c r="W201" s="35">
        <v>708094683</v>
      </c>
      <c r="X201" s="35">
        <v>64064612</v>
      </c>
      <c r="Y201" s="28">
        <f t="shared" si="9"/>
        <v>8.296812900503904E-2</v>
      </c>
      <c r="Z201" s="35">
        <v>64103871</v>
      </c>
      <c r="AA201" s="20">
        <f t="shared" si="8"/>
        <v>8.3014751410684456E-2</v>
      </c>
    </row>
    <row r="202" spans="1:29" x14ac:dyDescent="0.25">
      <c r="A202" s="30">
        <v>6920160</v>
      </c>
      <c r="B202" s="83" t="s">
        <v>158</v>
      </c>
      <c r="C202" s="31" t="s">
        <v>208</v>
      </c>
      <c r="D202" s="30" t="s">
        <v>11</v>
      </c>
      <c r="E202" s="30" t="b">
        <v>0</v>
      </c>
      <c r="F202" s="21">
        <v>3</v>
      </c>
      <c r="G202" s="32">
        <v>2021</v>
      </c>
      <c r="H202" s="37">
        <v>3166945.3268153388</v>
      </c>
      <c r="I202" s="38">
        <v>17682129.931929637</v>
      </c>
      <c r="J202" s="38">
        <v>0</v>
      </c>
      <c r="K202" s="38">
        <v>0</v>
      </c>
      <c r="L202" s="38">
        <v>0</v>
      </c>
      <c r="M202" s="38">
        <v>0</v>
      </c>
      <c r="N202" s="38">
        <v>21579.319032669649</v>
      </c>
      <c r="O202" s="38">
        <v>0</v>
      </c>
      <c r="P202" s="38">
        <v>0</v>
      </c>
      <c r="Q202" s="38">
        <v>0</v>
      </c>
      <c r="R202" s="25">
        <f t="shared" si="7"/>
        <v>20870654.577777646</v>
      </c>
      <c r="S202" s="35">
        <v>281974734</v>
      </c>
      <c r="T202" s="35">
        <v>107961065</v>
      </c>
      <c r="U202" s="35">
        <v>109192524</v>
      </c>
      <c r="V202" s="33">
        <v>-7506797</v>
      </c>
      <c r="W202" s="35">
        <v>157994726</v>
      </c>
      <c r="X202" s="35">
        <v>-48802202</v>
      </c>
      <c r="Y202" s="28">
        <f t="shared" si="9"/>
        <v>-0.44693720973058559</v>
      </c>
      <c r="Z202" s="35">
        <v>-56308999</v>
      </c>
      <c r="AA202" s="20">
        <f t="shared" si="8"/>
        <v>-0.55375518926073075</v>
      </c>
    </row>
    <row r="203" spans="1:29" x14ac:dyDescent="0.25">
      <c r="A203" s="30">
        <v>6920172</v>
      </c>
      <c r="B203" s="31" t="s">
        <v>126</v>
      </c>
      <c r="C203" s="31" t="s">
        <v>160</v>
      </c>
      <c r="D203" s="30" t="s">
        <v>106</v>
      </c>
      <c r="E203" s="30" t="b">
        <v>1</v>
      </c>
      <c r="F203" s="21">
        <v>3</v>
      </c>
      <c r="G203" s="32">
        <v>2021</v>
      </c>
      <c r="H203" s="37">
        <v>259285</v>
      </c>
      <c r="I203" s="38">
        <v>773427</v>
      </c>
      <c r="J203" s="38">
        <v>0</v>
      </c>
      <c r="K203" s="38">
        <v>27668</v>
      </c>
      <c r="L203" s="38">
        <v>0</v>
      </c>
      <c r="M203" s="38">
        <v>0</v>
      </c>
      <c r="N203" s="38">
        <v>492310.87935951911</v>
      </c>
      <c r="O203" s="38">
        <v>4380</v>
      </c>
      <c r="P203" s="38">
        <v>15363</v>
      </c>
      <c r="Q203" s="38">
        <v>4507</v>
      </c>
      <c r="R203" s="25">
        <f t="shared" si="7"/>
        <v>1576940.8793595191</v>
      </c>
      <c r="S203" s="35">
        <v>14570872</v>
      </c>
      <c r="T203" s="35">
        <v>13243682</v>
      </c>
      <c r="U203" s="35">
        <v>13640632</v>
      </c>
      <c r="V203" s="33">
        <v>7157046</v>
      </c>
      <c r="W203" s="35">
        <v>17034833</v>
      </c>
      <c r="X203" s="35">
        <v>-3394201</v>
      </c>
      <c r="Y203" s="28">
        <f t="shared" si="9"/>
        <v>-0.24883018616732713</v>
      </c>
      <c r="Z203" s="35">
        <v>3762845</v>
      </c>
      <c r="AA203" s="20">
        <f t="shared" si="8"/>
        <v>0.18092620724294317</v>
      </c>
    </row>
    <row r="204" spans="1:29" x14ac:dyDescent="0.25">
      <c r="A204" s="30">
        <v>6920060</v>
      </c>
      <c r="B204" s="29" t="s">
        <v>128</v>
      </c>
      <c r="C204" s="29" t="s">
        <v>213</v>
      </c>
      <c r="D204" s="30" t="s">
        <v>106</v>
      </c>
      <c r="E204" s="30" t="b">
        <v>1</v>
      </c>
      <c r="F204" s="30">
        <v>3</v>
      </c>
      <c r="G204" s="32">
        <v>2021</v>
      </c>
      <c r="H204" s="37">
        <v>284394.999789525</v>
      </c>
      <c r="I204" s="38">
        <v>596464.76094916835</v>
      </c>
      <c r="J204" s="38">
        <v>0</v>
      </c>
      <c r="K204" s="38">
        <v>88493</v>
      </c>
      <c r="L204" s="38">
        <v>0</v>
      </c>
      <c r="M204" s="38">
        <v>26885</v>
      </c>
      <c r="N204" s="38">
        <v>0</v>
      </c>
      <c r="O204" s="38">
        <v>0</v>
      </c>
      <c r="P204" s="38">
        <v>114939</v>
      </c>
      <c r="Q204" s="38">
        <v>7571</v>
      </c>
      <c r="R204" s="25">
        <f t="shared" si="7"/>
        <v>1118747.7607386934</v>
      </c>
      <c r="S204" s="35">
        <v>59749203</v>
      </c>
      <c r="T204" s="35">
        <v>34672767.600000001</v>
      </c>
      <c r="U204" s="35">
        <v>39162545.600000001</v>
      </c>
      <c r="V204" s="33">
        <v>2532936</v>
      </c>
      <c r="W204" s="35">
        <v>35242738</v>
      </c>
      <c r="X204" s="35">
        <v>3919807.6000000015</v>
      </c>
      <c r="Y204" s="28">
        <f t="shared" si="9"/>
        <v>0.10009072546091083</v>
      </c>
      <c r="Z204" s="35">
        <v>6452743.6000000015</v>
      </c>
      <c r="AA204" s="20">
        <f t="shared" si="8"/>
        <v>0.15475882163692292</v>
      </c>
    </row>
    <row r="205" spans="1:29" x14ac:dyDescent="0.25">
      <c r="A205" s="30">
        <v>6920340</v>
      </c>
      <c r="B205" s="29" t="s">
        <v>130</v>
      </c>
      <c r="C205" s="29" t="s">
        <v>215</v>
      </c>
      <c r="D205" s="30" t="s">
        <v>106</v>
      </c>
      <c r="E205" s="30" t="b">
        <v>0</v>
      </c>
      <c r="F205" s="30">
        <v>3</v>
      </c>
      <c r="G205" s="32">
        <v>2021</v>
      </c>
      <c r="H205" s="37">
        <v>1127690.727041001</v>
      </c>
      <c r="I205" s="38">
        <v>2695256.2147865109</v>
      </c>
      <c r="J205" s="38">
        <v>396394.47736419272</v>
      </c>
      <c r="K205" s="38">
        <v>182648</v>
      </c>
      <c r="L205" s="38">
        <v>0</v>
      </c>
      <c r="M205" s="38">
        <v>43191</v>
      </c>
      <c r="N205" s="38">
        <v>0</v>
      </c>
      <c r="O205" s="38">
        <v>3100</v>
      </c>
      <c r="P205" s="38">
        <v>4169</v>
      </c>
      <c r="Q205" s="38">
        <v>15604</v>
      </c>
      <c r="R205" s="25">
        <f t="shared" si="7"/>
        <v>4468053.4191917051</v>
      </c>
      <c r="S205" s="35">
        <v>179792563.76000002</v>
      </c>
      <c r="T205" s="35">
        <v>73529060.01000002</v>
      </c>
      <c r="U205" s="35">
        <v>76666826.810000017</v>
      </c>
      <c r="V205" s="33"/>
      <c r="W205" s="35">
        <v>69960314.63000001</v>
      </c>
      <c r="X205" s="35">
        <v>6706512.1800000072</v>
      </c>
      <c r="Y205" s="28">
        <f t="shared" si="9"/>
        <v>8.747606310380443E-2</v>
      </c>
      <c r="Z205" s="35">
        <v>6706512.1800000072</v>
      </c>
      <c r="AA205" s="20">
        <f t="shared" si="8"/>
        <v>8.747606310380443E-2</v>
      </c>
    </row>
    <row r="206" spans="1:29" x14ac:dyDescent="0.25">
      <c r="A206" s="30">
        <v>6920130</v>
      </c>
      <c r="B206" s="31" t="s">
        <v>101</v>
      </c>
      <c r="C206" s="31" t="s">
        <v>102</v>
      </c>
      <c r="D206" s="30" t="s">
        <v>65</v>
      </c>
      <c r="E206" s="30" t="b">
        <v>1</v>
      </c>
      <c r="F206" s="30">
        <v>3</v>
      </c>
      <c r="G206" s="32">
        <v>2021</v>
      </c>
      <c r="H206" s="37">
        <v>1118574.8291273075</v>
      </c>
      <c r="I206" s="38">
        <v>2746462.366584789</v>
      </c>
      <c r="J206" s="38">
        <v>0</v>
      </c>
      <c r="K206" s="38">
        <v>10814</v>
      </c>
      <c r="L206" s="38">
        <v>0</v>
      </c>
      <c r="M206" s="38">
        <v>0</v>
      </c>
      <c r="N206" s="38">
        <v>933356</v>
      </c>
      <c r="O206" s="38">
        <v>12737</v>
      </c>
      <c r="P206" s="38">
        <v>0</v>
      </c>
      <c r="Q206" s="38">
        <v>0</v>
      </c>
      <c r="R206" s="25">
        <f t="shared" si="7"/>
        <v>4821944.195712097</v>
      </c>
      <c r="S206" s="35">
        <v>83130769</v>
      </c>
      <c r="T206" s="35">
        <v>42413394</v>
      </c>
      <c r="U206" s="35">
        <v>42919686</v>
      </c>
      <c r="V206" s="33">
        <v>0</v>
      </c>
      <c r="W206" s="35">
        <v>34308034</v>
      </c>
      <c r="X206" s="35">
        <v>8611652</v>
      </c>
      <c r="Y206" s="28">
        <f t="shared" si="9"/>
        <v>0.20064573631782862</v>
      </c>
      <c r="Z206" s="35">
        <v>8611652</v>
      </c>
      <c r="AA206" s="20">
        <f t="shared" si="8"/>
        <v>0.20064573631782862</v>
      </c>
    </row>
    <row r="207" spans="1:29" x14ac:dyDescent="0.25">
      <c r="A207" s="30">
        <v>6920708</v>
      </c>
      <c r="B207" s="29" t="s">
        <v>53</v>
      </c>
      <c r="C207" s="31" t="s">
        <v>54</v>
      </c>
      <c r="D207" s="30" t="s">
        <v>11</v>
      </c>
      <c r="E207" s="30" t="b">
        <v>0</v>
      </c>
      <c r="F207" s="30">
        <v>3</v>
      </c>
      <c r="G207" s="32">
        <v>2021</v>
      </c>
      <c r="H207" s="37">
        <v>19793413.197019946</v>
      </c>
      <c r="I207" s="38">
        <v>62546217.127561688</v>
      </c>
      <c r="J207" s="38">
        <v>1621538.4537134469</v>
      </c>
      <c r="K207" s="38">
        <v>1704115</v>
      </c>
      <c r="L207" s="38">
        <v>118621</v>
      </c>
      <c r="M207" s="38">
        <v>2447989</v>
      </c>
      <c r="N207" s="38">
        <v>37141476</v>
      </c>
      <c r="O207" s="38">
        <v>1032736</v>
      </c>
      <c r="P207" s="38">
        <v>1500448</v>
      </c>
      <c r="Q207" s="38">
        <v>1069307</v>
      </c>
      <c r="R207" s="25">
        <f t="shared" si="7"/>
        <v>128975860.77829508</v>
      </c>
      <c r="S207" s="35">
        <v>2117536154</v>
      </c>
      <c r="T207" s="35">
        <v>866610046</v>
      </c>
      <c r="U207" s="35">
        <v>885092174</v>
      </c>
      <c r="V207" s="33">
        <v>-3213332</v>
      </c>
      <c r="W207" s="35">
        <v>868232038</v>
      </c>
      <c r="X207" s="35">
        <v>16860136</v>
      </c>
      <c r="Y207" s="28">
        <f t="shared" si="9"/>
        <v>1.9049017147902157E-2</v>
      </c>
      <c r="Z207" s="35">
        <v>13646804</v>
      </c>
      <c r="AA207" s="20">
        <f t="shared" si="8"/>
        <v>1.5474692610892687E-2</v>
      </c>
      <c r="AB207" s="4"/>
      <c r="AC207" s="4"/>
    </row>
    <row r="208" spans="1:29" x14ac:dyDescent="0.25">
      <c r="A208" s="30">
        <v>6920065</v>
      </c>
      <c r="B208" s="31" t="s">
        <v>97</v>
      </c>
      <c r="C208" s="31" t="s">
        <v>98</v>
      </c>
      <c r="D208" s="30" t="s">
        <v>65</v>
      </c>
      <c r="E208" s="21" t="b">
        <v>1</v>
      </c>
      <c r="F208" s="21">
        <v>3</v>
      </c>
      <c r="G208" s="32">
        <v>2021</v>
      </c>
      <c r="H208" s="37">
        <v>98524.77</v>
      </c>
      <c r="I208" s="38">
        <v>820217.22580429818</v>
      </c>
      <c r="J208" s="38">
        <v>570229.66999999993</v>
      </c>
      <c r="K208" s="38">
        <v>31792.720000000001</v>
      </c>
      <c r="L208" s="38">
        <v>0</v>
      </c>
      <c r="M208" s="38">
        <v>10000</v>
      </c>
      <c r="N208" s="38">
        <v>766367.83000000007</v>
      </c>
      <c r="O208" s="38">
        <v>0</v>
      </c>
      <c r="P208" s="38">
        <v>0</v>
      </c>
      <c r="Q208" s="38">
        <v>14079.48</v>
      </c>
      <c r="R208" s="25">
        <f t="shared" si="7"/>
        <v>2311211.6958042984</v>
      </c>
      <c r="S208" s="35">
        <v>33350207</v>
      </c>
      <c r="T208" s="35">
        <v>22702158</v>
      </c>
      <c r="U208" s="35">
        <v>22793975</v>
      </c>
      <c r="V208" s="33">
        <v>10110557</v>
      </c>
      <c r="W208" s="35">
        <v>24599362</v>
      </c>
      <c r="X208" s="35">
        <v>-1805387</v>
      </c>
      <c r="Y208" s="28">
        <f t="shared" si="9"/>
        <v>-7.9204570506021879E-2</v>
      </c>
      <c r="Z208" s="35">
        <v>8305170</v>
      </c>
      <c r="AA208" s="20">
        <f t="shared" si="8"/>
        <v>0.25240200954689157</v>
      </c>
    </row>
    <row r="209" spans="1:29" x14ac:dyDescent="0.25">
      <c r="A209" s="30">
        <v>6920380</v>
      </c>
      <c r="B209" s="29" t="s">
        <v>164</v>
      </c>
      <c r="C209" s="29" t="s">
        <v>165</v>
      </c>
      <c r="D209" s="30" t="s">
        <v>106</v>
      </c>
      <c r="E209" s="21" t="b">
        <v>1</v>
      </c>
      <c r="F209" s="21">
        <v>3</v>
      </c>
      <c r="G209" s="32">
        <v>2021</v>
      </c>
      <c r="H209" s="37">
        <v>1043091</v>
      </c>
      <c r="I209" s="38">
        <v>0</v>
      </c>
      <c r="J209" s="38">
        <v>0</v>
      </c>
      <c r="K209" s="38">
        <v>559149</v>
      </c>
      <c r="L209" s="38">
        <v>0</v>
      </c>
      <c r="M209" s="38">
        <v>564505</v>
      </c>
      <c r="N209" s="38">
        <v>0</v>
      </c>
      <c r="O209" s="38">
        <v>205100</v>
      </c>
      <c r="P209" s="38">
        <v>356754</v>
      </c>
      <c r="Q209" s="38">
        <v>36414</v>
      </c>
      <c r="R209" s="25">
        <f t="shared" si="7"/>
        <v>2765013</v>
      </c>
      <c r="S209" s="35">
        <v>171565819.35000002</v>
      </c>
      <c r="T209" s="35">
        <v>91616491.040000021</v>
      </c>
      <c r="U209" s="35">
        <v>92764479.460000023</v>
      </c>
      <c r="V209" s="33">
        <v>26692212.050000001</v>
      </c>
      <c r="W209" s="35">
        <v>80808962.650000006</v>
      </c>
      <c r="X209" s="35">
        <v>11955516.810000017</v>
      </c>
      <c r="Y209" s="28">
        <f t="shared" si="9"/>
        <v>0.12888033091540418</v>
      </c>
      <c r="Z209" s="35">
        <v>38647728.860000014</v>
      </c>
      <c r="AA209" s="20">
        <f t="shared" si="8"/>
        <v>0.32352920854805955</v>
      </c>
    </row>
    <row r="210" spans="1:29" x14ac:dyDescent="0.25">
      <c r="A210" s="30">
        <v>6920140</v>
      </c>
      <c r="B210" s="31" t="s">
        <v>132</v>
      </c>
      <c r="C210" s="31" t="s">
        <v>132</v>
      </c>
      <c r="D210" s="30" t="s">
        <v>106</v>
      </c>
      <c r="E210" s="21" t="b">
        <v>1</v>
      </c>
      <c r="F210" s="21">
        <v>3</v>
      </c>
      <c r="G210" s="32">
        <v>2021</v>
      </c>
      <c r="H210" s="37">
        <v>338382.21144057089</v>
      </c>
      <c r="I210" s="38">
        <v>291010.35873628315</v>
      </c>
      <c r="J210" s="38">
        <v>0</v>
      </c>
      <c r="K210" s="38">
        <v>0</v>
      </c>
      <c r="L210" s="38">
        <v>0</v>
      </c>
      <c r="M210" s="38">
        <v>0</v>
      </c>
      <c r="N210" s="38">
        <v>1161006.4700000002</v>
      </c>
      <c r="O210" s="38">
        <v>4587.53</v>
      </c>
      <c r="P210" s="38">
        <v>0</v>
      </c>
      <c r="Q210" s="38">
        <v>0</v>
      </c>
      <c r="R210" s="25">
        <f t="shared" si="7"/>
        <v>1794986.5701768543</v>
      </c>
      <c r="S210" s="35">
        <v>46205325</v>
      </c>
      <c r="T210" s="35">
        <v>28983170</v>
      </c>
      <c r="U210" s="35">
        <v>30245458</v>
      </c>
      <c r="V210" s="33">
        <v>5984456</v>
      </c>
      <c r="W210" s="35">
        <v>28480620</v>
      </c>
      <c r="X210" s="35">
        <v>1764838</v>
      </c>
      <c r="Y210" s="28">
        <f t="shared" si="9"/>
        <v>5.8350513323355856E-2</v>
      </c>
      <c r="Z210" s="35">
        <v>7749294</v>
      </c>
      <c r="AA210" s="20">
        <f t="shared" si="8"/>
        <v>0.21389214448590743</v>
      </c>
    </row>
    <row r="211" spans="1:29" x14ac:dyDescent="0.25">
      <c r="A211" s="21">
        <v>6920025</v>
      </c>
      <c r="B211" s="22" t="s">
        <v>63</v>
      </c>
      <c r="C211" s="22" t="s">
        <v>64</v>
      </c>
      <c r="D211" s="21" t="s">
        <v>65</v>
      </c>
      <c r="E211" s="21" t="b">
        <v>0</v>
      </c>
      <c r="F211" s="21">
        <v>4</v>
      </c>
      <c r="G211" s="32">
        <v>2021</v>
      </c>
      <c r="H211" s="37">
        <v>601634.13937752973</v>
      </c>
      <c r="I211" s="38">
        <v>0</v>
      </c>
      <c r="J211" s="38">
        <v>814454.03883784078</v>
      </c>
      <c r="K211" s="38">
        <v>497921</v>
      </c>
      <c r="L211" s="38">
        <v>0</v>
      </c>
      <c r="M211" s="38">
        <v>134884</v>
      </c>
      <c r="N211" s="38">
        <v>0</v>
      </c>
      <c r="O211" s="38">
        <v>71243</v>
      </c>
      <c r="P211" s="38">
        <v>0</v>
      </c>
      <c r="Q211" s="38">
        <v>157732</v>
      </c>
      <c r="R211" s="25">
        <f t="shared" si="7"/>
        <v>2277868.1782153705</v>
      </c>
      <c r="S211" s="40">
        <v>197857467</v>
      </c>
      <c r="T211" s="40">
        <v>72233730</v>
      </c>
      <c r="U211" s="40">
        <v>78852432</v>
      </c>
      <c r="V211" s="33">
        <v>7688658.46</v>
      </c>
      <c r="W211" s="40">
        <v>71136165</v>
      </c>
      <c r="X211" s="40">
        <v>7716266</v>
      </c>
      <c r="Y211" s="28">
        <f t="shared" si="9"/>
        <v>9.7857057852064722E-2</v>
      </c>
      <c r="Z211" s="35">
        <v>15404924.93000003</v>
      </c>
      <c r="AA211" s="20">
        <f t="shared" si="8"/>
        <v>0.17800705824385599</v>
      </c>
    </row>
    <row r="212" spans="1:29" x14ac:dyDescent="0.25">
      <c r="A212" s="30">
        <v>6920280</v>
      </c>
      <c r="B212" s="31" t="s">
        <v>151</v>
      </c>
      <c r="C212" s="31" t="s">
        <v>15</v>
      </c>
      <c r="D212" s="30" t="s">
        <v>11</v>
      </c>
      <c r="E212" s="21" t="b">
        <v>0</v>
      </c>
      <c r="F212" s="21">
        <v>4</v>
      </c>
      <c r="G212" s="32">
        <v>2021</v>
      </c>
      <c r="H212" s="37">
        <v>3706385.8999199453</v>
      </c>
      <c r="I212" s="38">
        <v>41247340.902192205</v>
      </c>
      <c r="J212" s="38">
        <v>6968343.8846650459</v>
      </c>
      <c r="K212" s="38">
        <v>6512051</v>
      </c>
      <c r="L212" s="38">
        <v>0</v>
      </c>
      <c r="M212" s="38">
        <v>2239853</v>
      </c>
      <c r="N212" s="38">
        <v>8386280</v>
      </c>
      <c r="O212" s="38">
        <v>296538</v>
      </c>
      <c r="P212" s="38">
        <v>0</v>
      </c>
      <c r="Q212" s="38">
        <v>1846869</v>
      </c>
      <c r="R212" s="25">
        <f t="shared" si="7"/>
        <v>71203661.686777189</v>
      </c>
      <c r="S212" s="40">
        <v>2254792616.3400002</v>
      </c>
      <c r="T212" s="40">
        <v>669392800</v>
      </c>
      <c r="U212" s="40">
        <v>688545903</v>
      </c>
      <c r="V212" s="33">
        <v>0</v>
      </c>
      <c r="W212" s="40">
        <v>657196146</v>
      </c>
      <c r="X212" s="40">
        <v>31349756</v>
      </c>
      <c r="Y212" s="28">
        <f t="shared" si="9"/>
        <v>4.5530380564910572E-2</v>
      </c>
      <c r="Z212" s="35">
        <v>31349756.39000082</v>
      </c>
      <c r="AA212" s="20">
        <f t="shared" si="8"/>
        <v>4.5530379678986807E-2</v>
      </c>
    </row>
    <row r="213" spans="1:29" x14ac:dyDescent="0.25">
      <c r="A213" s="30">
        <v>6920005</v>
      </c>
      <c r="B213" s="31" t="s">
        <v>17</v>
      </c>
      <c r="C213" s="31" t="s">
        <v>18</v>
      </c>
      <c r="D213" s="30" t="s">
        <v>11</v>
      </c>
      <c r="E213" s="21" t="b">
        <v>0</v>
      </c>
      <c r="F213" s="21">
        <v>4</v>
      </c>
      <c r="G213" s="32">
        <v>2021</v>
      </c>
      <c r="H213" s="37">
        <v>2010959.4192682048</v>
      </c>
      <c r="I213" s="38">
        <v>16078081.227040775</v>
      </c>
      <c r="J213" s="38">
        <v>2202510.8219643869</v>
      </c>
      <c r="K213" s="38">
        <v>1676166</v>
      </c>
      <c r="L213" s="38">
        <v>0</v>
      </c>
      <c r="M213" s="38">
        <v>417874</v>
      </c>
      <c r="N213" s="38">
        <v>2378868</v>
      </c>
      <c r="O213" s="38">
        <v>186332</v>
      </c>
      <c r="P213" s="38">
        <v>0</v>
      </c>
      <c r="Q213" s="38">
        <v>635774</v>
      </c>
      <c r="R213" s="25">
        <f t="shared" si="7"/>
        <v>25586565.468273368</v>
      </c>
      <c r="S213" s="40">
        <v>776508029</v>
      </c>
      <c r="T213" s="40">
        <v>210472761</v>
      </c>
      <c r="U213" s="40">
        <v>218619500</v>
      </c>
      <c r="V213" s="98">
        <v>0</v>
      </c>
      <c r="W213" s="40">
        <v>214800610</v>
      </c>
      <c r="X213" s="40">
        <v>3818889.7499997914</v>
      </c>
      <c r="Y213" s="28">
        <f t="shared" si="9"/>
        <v>1.7468203888491192E-2</v>
      </c>
      <c r="Z213" s="35">
        <v>3818889.7499997914</v>
      </c>
      <c r="AA213" s="20">
        <f t="shared" si="8"/>
        <v>1.7468202744950891E-2</v>
      </c>
    </row>
    <row r="214" spans="1:29" x14ac:dyDescent="0.25">
      <c r="A214" s="21">
        <v>6920207</v>
      </c>
      <c r="B214" s="22" t="s">
        <v>59</v>
      </c>
      <c r="C214" s="22" t="s">
        <v>60</v>
      </c>
      <c r="D214" s="21" t="s">
        <v>11</v>
      </c>
      <c r="E214" s="21" t="b">
        <v>0</v>
      </c>
      <c r="F214" s="21">
        <v>4</v>
      </c>
      <c r="G214" s="32">
        <v>2021</v>
      </c>
      <c r="H214" s="37">
        <v>2938377.0520083159</v>
      </c>
      <c r="I214" s="38">
        <v>12195327.238918811</v>
      </c>
      <c r="J214" s="38">
        <v>4002591.9072590861</v>
      </c>
      <c r="K214" s="38">
        <v>449819</v>
      </c>
      <c r="L214" s="38">
        <v>0</v>
      </c>
      <c r="M214" s="38">
        <v>4601240</v>
      </c>
      <c r="N214" s="38">
        <v>3184879.0592007674</v>
      </c>
      <c r="O214" s="38">
        <v>12935</v>
      </c>
      <c r="P214" s="38">
        <v>1905624</v>
      </c>
      <c r="Q214" s="38">
        <v>0</v>
      </c>
      <c r="R214" s="25">
        <f t="shared" si="7"/>
        <v>29290793.257386979</v>
      </c>
      <c r="S214" s="35">
        <v>726653055</v>
      </c>
      <c r="T214" s="35">
        <v>264701681</v>
      </c>
      <c r="U214" s="35">
        <v>276343803</v>
      </c>
      <c r="V214" s="33">
        <v>5606607</v>
      </c>
      <c r="W214" s="35">
        <v>271860410</v>
      </c>
      <c r="X214" s="35">
        <v>4483393</v>
      </c>
      <c r="Y214" s="28">
        <v>1.6223967938951755E-2</v>
      </c>
      <c r="Z214" s="35">
        <v>10090000</v>
      </c>
      <c r="AA214" s="20">
        <f t="shared" ref="AA214:AA254" si="10">Z214/(U214+V214)</f>
        <v>3.5786434926624151E-2</v>
      </c>
    </row>
    <row r="215" spans="1:29" x14ac:dyDescent="0.25">
      <c r="A215" s="30">
        <v>6920770</v>
      </c>
      <c r="B215" s="31" t="s">
        <v>201</v>
      </c>
      <c r="C215" s="31" t="s">
        <v>202</v>
      </c>
      <c r="D215" s="30" t="s">
        <v>65</v>
      </c>
      <c r="E215" s="21" t="b">
        <v>0</v>
      </c>
      <c r="F215" s="21">
        <v>5</v>
      </c>
      <c r="G215" s="32">
        <v>2021</v>
      </c>
      <c r="H215" s="37">
        <v>2648049.1848216355</v>
      </c>
      <c r="I215" s="38">
        <v>8737613.4926366694</v>
      </c>
      <c r="J215" s="38">
        <v>1620639.8121987665</v>
      </c>
      <c r="K215" s="38">
        <v>385591</v>
      </c>
      <c r="L215" s="38">
        <v>0</v>
      </c>
      <c r="M215" s="38">
        <v>301571</v>
      </c>
      <c r="N215" s="38">
        <v>1832788</v>
      </c>
      <c r="O215" s="38">
        <v>8215</v>
      </c>
      <c r="P215" s="38">
        <v>81509</v>
      </c>
      <c r="Q215" s="38">
        <v>74355</v>
      </c>
      <c r="R215" s="25">
        <f t="shared" si="7"/>
        <v>15690331.48965707</v>
      </c>
      <c r="S215" s="35">
        <v>308148250</v>
      </c>
      <c r="T215" s="35">
        <v>130423582</v>
      </c>
      <c r="U215" s="35">
        <v>144707350</v>
      </c>
      <c r="V215" s="33">
        <v>1108873</v>
      </c>
      <c r="W215" s="35">
        <v>144158530</v>
      </c>
      <c r="X215" s="35">
        <v>548820</v>
      </c>
      <c r="Y215" s="28">
        <v>3.7926200707842413E-3</v>
      </c>
      <c r="Z215" s="35">
        <v>1657693</v>
      </c>
      <c r="AA215" s="20">
        <f t="shared" si="10"/>
        <v>1.1368371542582063E-2</v>
      </c>
      <c r="AB215" s="4"/>
      <c r="AC215" s="4"/>
    </row>
    <row r="216" spans="1:29" x14ac:dyDescent="0.25">
      <c r="A216" s="30">
        <v>6920510</v>
      </c>
      <c r="B216" s="31" t="s">
        <v>203</v>
      </c>
      <c r="C216" s="31" t="s">
        <v>204</v>
      </c>
      <c r="D216" s="30" t="s">
        <v>11</v>
      </c>
      <c r="E216" s="21" t="b">
        <v>0</v>
      </c>
      <c r="F216" s="21">
        <v>5</v>
      </c>
      <c r="G216" s="32">
        <v>2021</v>
      </c>
      <c r="H216" s="37">
        <v>4409890</v>
      </c>
      <c r="I216" s="38">
        <v>15552840</v>
      </c>
      <c r="J216" s="38">
        <v>0</v>
      </c>
      <c r="K216" s="38">
        <v>4238624</v>
      </c>
      <c r="L216" s="38">
        <v>0</v>
      </c>
      <c r="M216" s="38">
        <v>235449</v>
      </c>
      <c r="N216" s="38">
        <v>0</v>
      </c>
      <c r="O216" s="38">
        <v>10307</v>
      </c>
      <c r="P216" s="38">
        <v>0</v>
      </c>
      <c r="Q216" s="38">
        <v>194454</v>
      </c>
      <c r="R216" s="25">
        <f t="shared" si="7"/>
        <v>24641564</v>
      </c>
      <c r="S216" s="40">
        <v>1207753304</v>
      </c>
      <c r="T216" s="40">
        <v>331088920</v>
      </c>
      <c r="U216" s="40">
        <v>353221771</v>
      </c>
      <c r="V216" s="33">
        <v>6210438</v>
      </c>
      <c r="W216" s="40">
        <v>351691148</v>
      </c>
      <c r="X216" s="40">
        <v>1530623</v>
      </c>
      <c r="Y216" s="28">
        <v>4.3333200999096967E-3</v>
      </c>
      <c r="Z216" s="35">
        <v>7741061</v>
      </c>
      <c r="AA216" s="20">
        <f t="shared" si="10"/>
        <v>2.1536915185027282E-2</v>
      </c>
      <c r="AB216" s="4"/>
      <c r="AC216" s="4"/>
    </row>
    <row r="217" spans="1:29" x14ac:dyDescent="0.25">
      <c r="A217" s="30">
        <v>6920780</v>
      </c>
      <c r="B217" s="31" t="s">
        <v>205</v>
      </c>
      <c r="C217" s="31" t="s">
        <v>206</v>
      </c>
      <c r="D217" s="30" t="s">
        <v>106</v>
      </c>
      <c r="E217" s="21" t="b">
        <v>1</v>
      </c>
      <c r="F217" s="21">
        <v>5</v>
      </c>
      <c r="G217" s="32">
        <v>2021</v>
      </c>
      <c r="H217" s="37">
        <v>2545252</v>
      </c>
      <c r="I217" s="38">
        <v>0</v>
      </c>
      <c r="J217" s="38">
        <v>0</v>
      </c>
      <c r="K217" s="38">
        <v>335892</v>
      </c>
      <c r="L217" s="38">
        <v>0</v>
      </c>
      <c r="M217" s="38">
        <v>0</v>
      </c>
      <c r="N217" s="38">
        <v>153431</v>
      </c>
      <c r="O217" s="38">
        <v>36377</v>
      </c>
      <c r="P217" s="38">
        <v>4462</v>
      </c>
      <c r="Q217" s="38">
        <v>0</v>
      </c>
      <c r="R217" s="25">
        <f t="shared" si="7"/>
        <v>3075414</v>
      </c>
      <c r="S217" s="40">
        <v>167265589</v>
      </c>
      <c r="T217" s="40">
        <v>96029968.689999998</v>
      </c>
      <c r="U217" s="40">
        <v>99934645</v>
      </c>
      <c r="V217" s="33">
        <v>643899</v>
      </c>
      <c r="W217" s="40">
        <v>91054223</v>
      </c>
      <c r="X217" s="40">
        <v>8880422</v>
      </c>
      <c r="Y217" s="28">
        <v>8.8862295953520423E-2</v>
      </c>
      <c r="Z217" s="35">
        <v>9524321</v>
      </c>
      <c r="AA217" s="20">
        <f t="shared" si="10"/>
        <v>9.4695355701311407E-2</v>
      </c>
      <c r="AB217" s="4"/>
      <c r="AC217" s="4"/>
    </row>
    <row r="218" spans="1:29" x14ac:dyDescent="0.25">
      <c r="A218" s="30">
        <v>6920015</v>
      </c>
      <c r="B218" s="31" t="s">
        <v>67</v>
      </c>
      <c r="C218" s="31" t="s">
        <v>68</v>
      </c>
      <c r="D218" s="30" t="s">
        <v>65</v>
      </c>
      <c r="E218" s="21" t="b">
        <v>1</v>
      </c>
      <c r="F218" s="21">
        <v>5</v>
      </c>
      <c r="G218" s="32">
        <v>2021</v>
      </c>
      <c r="H218" s="37">
        <v>1341476.8784102309</v>
      </c>
      <c r="I218" s="38">
        <v>4037215.7683164962</v>
      </c>
      <c r="J218" s="38">
        <v>932174.263560839</v>
      </c>
      <c r="K218" s="38">
        <v>109070.84999999999</v>
      </c>
      <c r="L218" s="38">
        <v>0</v>
      </c>
      <c r="M218" s="38">
        <v>3060</v>
      </c>
      <c r="N218" s="38">
        <v>0</v>
      </c>
      <c r="O218" s="38">
        <v>158614.19</v>
      </c>
      <c r="P218" s="38">
        <v>23604.799999999999</v>
      </c>
      <c r="Q218" s="38">
        <v>24570</v>
      </c>
      <c r="R218" s="25">
        <f t="shared" si="7"/>
        <v>6629786.7502875663</v>
      </c>
      <c r="S218" s="40">
        <v>308858887</v>
      </c>
      <c r="T218" s="40">
        <v>156641575</v>
      </c>
      <c r="U218" s="40">
        <v>161986266</v>
      </c>
      <c r="V218" s="33">
        <v>6795132</v>
      </c>
      <c r="W218" s="40">
        <v>143028102</v>
      </c>
      <c r="X218" s="40">
        <v>18958164</v>
      </c>
      <c r="Y218" s="28">
        <v>0.11703562572397341</v>
      </c>
      <c r="Z218" s="35">
        <v>25753296</v>
      </c>
      <c r="AA218" s="20">
        <f t="shared" si="10"/>
        <v>0.15258373437575154</v>
      </c>
      <c r="AB218" s="4"/>
      <c r="AC218" s="4"/>
    </row>
    <row r="219" spans="1:29" x14ac:dyDescent="0.25">
      <c r="A219" s="30">
        <v>6920110</v>
      </c>
      <c r="B219" s="31" t="s">
        <v>23</v>
      </c>
      <c r="C219" s="31" t="s">
        <v>24</v>
      </c>
      <c r="D219" s="30" t="s">
        <v>11</v>
      </c>
      <c r="E219" s="21" t="b">
        <v>0</v>
      </c>
      <c r="F219" s="21">
        <v>5</v>
      </c>
      <c r="G219" s="32">
        <v>2021</v>
      </c>
      <c r="H219" s="37">
        <v>4039757</v>
      </c>
      <c r="I219" s="38">
        <v>26550477</v>
      </c>
      <c r="J219" s="38">
        <v>3374092</v>
      </c>
      <c r="K219" s="38">
        <v>1439448</v>
      </c>
      <c r="L219" s="38">
        <v>281024</v>
      </c>
      <c r="M219" s="38">
        <v>8206504</v>
      </c>
      <c r="N219" s="38">
        <v>31181948.065822631</v>
      </c>
      <c r="O219" s="38">
        <v>934053.89999999991</v>
      </c>
      <c r="P219" s="38">
        <v>555024</v>
      </c>
      <c r="Q219" s="38">
        <v>140079.03289719555</v>
      </c>
      <c r="R219" s="25">
        <f t="shared" si="7"/>
        <v>76702406.998719826</v>
      </c>
      <c r="S219" s="40">
        <v>930533814.73000002</v>
      </c>
      <c r="T219" s="40">
        <v>430504951.18999994</v>
      </c>
      <c r="U219" s="40">
        <v>496770964.55999994</v>
      </c>
      <c r="V219" s="33">
        <v>12862978.190000001</v>
      </c>
      <c r="W219" s="40">
        <v>503960714.92000002</v>
      </c>
      <c r="X219" s="40">
        <v>-7189750.3600000739</v>
      </c>
      <c r="Y219" s="28">
        <v>-1.4472968174313853E-2</v>
      </c>
      <c r="Z219" s="35">
        <v>5673227.8299999274</v>
      </c>
      <c r="AA219" s="20">
        <f t="shared" si="10"/>
        <v>1.1131966209681838E-2</v>
      </c>
      <c r="AB219" s="4"/>
      <c r="AC219" s="4"/>
    </row>
    <row r="220" spans="1:29" x14ac:dyDescent="0.25">
      <c r="A220" s="30">
        <v>6920045</v>
      </c>
      <c r="B220" s="31" t="s">
        <v>26</v>
      </c>
      <c r="C220" s="31" t="s">
        <v>27</v>
      </c>
      <c r="D220" s="30" t="s">
        <v>11</v>
      </c>
      <c r="E220" s="21" t="b">
        <v>0</v>
      </c>
      <c r="F220" s="21">
        <v>5</v>
      </c>
      <c r="G220" s="32">
        <v>2021</v>
      </c>
      <c r="H220" s="37">
        <v>7880772</v>
      </c>
      <c r="I220" s="38">
        <v>18462221</v>
      </c>
      <c r="J220" s="38">
        <v>0</v>
      </c>
      <c r="K220" s="38">
        <v>5118818</v>
      </c>
      <c r="L220" s="38">
        <v>2550309</v>
      </c>
      <c r="M220" s="38">
        <v>3772183.5</v>
      </c>
      <c r="N220" s="38">
        <v>0</v>
      </c>
      <c r="O220" s="38">
        <v>3467086</v>
      </c>
      <c r="P220" s="38">
        <v>0</v>
      </c>
      <c r="Q220" s="38">
        <v>2901988.8</v>
      </c>
      <c r="R220" s="25">
        <f t="shared" si="7"/>
        <v>44153378.299999997</v>
      </c>
      <c r="S220" s="35">
        <v>592838498.21037984</v>
      </c>
      <c r="T220" s="35">
        <v>585172688.21037984</v>
      </c>
      <c r="U220" s="35">
        <v>665637078.85708988</v>
      </c>
      <c r="V220" s="33">
        <v>10829995</v>
      </c>
      <c r="W220" s="35">
        <v>709846834</v>
      </c>
      <c r="X220" s="35">
        <v>-44209755.142910123</v>
      </c>
      <c r="Y220" s="28">
        <v>-6.6417206233190945E-2</v>
      </c>
      <c r="Z220" s="35">
        <v>-33379760.142910123</v>
      </c>
      <c r="AA220" s="20">
        <f t="shared" si="10"/>
        <v>-4.9344249606392394E-2</v>
      </c>
      <c r="AB220" s="4"/>
      <c r="AC220" s="4"/>
    </row>
    <row r="221" spans="1:29" x14ac:dyDescent="0.25">
      <c r="A221" s="30">
        <v>6920434</v>
      </c>
      <c r="B221" s="31" t="s">
        <v>152</v>
      </c>
      <c r="C221" s="31" t="s">
        <v>30</v>
      </c>
      <c r="D221" s="30" t="s">
        <v>11</v>
      </c>
      <c r="E221" s="21" t="b">
        <v>0</v>
      </c>
      <c r="F221" s="21">
        <v>5</v>
      </c>
      <c r="G221" s="32">
        <v>2021</v>
      </c>
      <c r="H221" s="37">
        <v>3360491</v>
      </c>
      <c r="I221" s="38">
        <v>7187875</v>
      </c>
      <c r="J221" s="38">
        <v>0</v>
      </c>
      <c r="K221" s="38">
        <v>1990564.4</v>
      </c>
      <c r="L221" s="38">
        <v>991743.8</v>
      </c>
      <c r="M221" s="38">
        <v>1466895.6</v>
      </c>
      <c r="N221" s="38">
        <v>0</v>
      </c>
      <c r="O221" s="38">
        <v>1196873</v>
      </c>
      <c r="P221" s="38">
        <v>0</v>
      </c>
      <c r="Q221" s="38">
        <v>1128502.3999999999</v>
      </c>
      <c r="R221" s="25">
        <f t="shared" si="7"/>
        <v>17322945.199999999</v>
      </c>
      <c r="S221" s="35">
        <v>213582573.45962003</v>
      </c>
      <c r="T221" s="35">
        <v>210275857.45962003</v>
      </c>
      <c r="U221" s="35">
        <v>221701902.30291003</v>
      </c>
      <c r="V221" s="33">
        <v>3902252</v>
      </c>
      <c r="W221" s="35">
        <v>240914898</v>
      </c>
      <c r="X221" s="35">
        <v>-19212995.69708997</v>
      </c>
      <c r="Y221" s="28">
        <v>-8.6661393057599317E-2</v>
      </c>
      <c r="Z221" s="35">
        <v>-15310743.69708997</v>
      </c>
      <c r="AA221" s="20">
        <f t="shared" si="10"/>
        <v>-6.7865521999798034E-2</v>
      </c>
      <c r="AB221" s="4"/>
      <c r="AC221" s="4"/>
    </row>
    <row r="222" spans="1:29" x14ac:dyDescent="0.25">
      <c r="A222" s="30">
        <v>6920741</v>
      </c>
      <c r="B222" s="31" t="s">
        <v>38</v>
      </c>
      <c r="C222" s="31" t="s">
        <v>39</v>
      </c>
      <c r="D222" s="30" t="s">
        <v>11</v>
      </c>
      <c r="E222" s="21" t="b">
        <v>0</v>
      </c>
      <c r="F222" s="21">
        <v>5</v>
      </c>
      <c r="G222" s="32">
        <v>2021</v>
      </c>
      <c r="H222" s="37">
        <v>5623230.9400000004</v>
      </c>
      <c r="I222" s="38">
        <v>7421475.050090313</v>
      </c>
      <c r="J222" s="38">
        <v>5941536.412826173</v>
      </c>
      <c r="K222" s="38">
        <v>63930.25</v>
      </c>
      <c r="L222" s="38">
        <v>0</v>
      </c>
      <c r="M222" s="38">
        <v>1459371.3820000002</v>
      </c>
      <c r="N222" s="38">
        <v>15890431.639999997</v>
      </c>
      <c r="O222" s="38">
        <v>125736.99000000002</v>
      </c>
      <c r="P222" s="38">
        <v>0</v>
      </c>
      <c r="Q222" s="38">
        <v>435400.29999999993</v>
      </c>
      <c r="R222" s="25">
        <f t="shared" si="7"/>
        <v>36961112.964916483</v>
      </c>
      <c r="S222" s="35">
        <v>1042397377</v>
      </c>
      <c r="T222" s="35">
        <v>248653661</v>
      </c>
      <c r="U222" s="35">
        <v>249021874</v>
      </c>
      <c r="V222" s="33">
        <v>-1319205</v>
      </c>
      <c r="W222" s="35">
        <v>240299268</v>
      </c>
      <c r="X222" s="35">
        <v>8722606</v>
      </c>
      <c r="Y222" s="28">
        <v>3.5027469113014548E-2</v>
      </c>
      <c r="Z222" s="35">
        <v>7403401</v>
      </c>
      <c r="AA222" s="20">
        <f t="shared" si="10"/>
        <v>2.9888256876230913E-2</v>
      </c>
      <c r="AB222" s="4"/>
      <c r="AC222" s="4"/>
    </row>
    <row r="223" spans="1:29" x14ac:dyDescent="0.25">
      <c r="A223" s="30">
        <v>6920190</v>
      </c>
      <c r="B223" s="31" t="s">
        <v>80</v>
      </c>
      <c r="C223" s="31" t="s">
        <v>81</v>
      </c>
      <c r="D223" s="30" t="s">
        <v>65</v>
      </c>
      <c r="E223" s="30" t="b">
        <v>1</v>
      </c>
      <c r="F223" s="30">
        <v>5</v>
      </c>
      <c r="G223" s="32">
        <v>2021</v>
      </c>
      <c r="H223" s="37">
        <v>3490544.6827139603</v>
      </c>
      <c r="I223" s="38">
        <v>1584681.7648856677</v>
      </c>
      <c r="J223" s="38">
        <v>326802.18817147624</v>
      </c>
      <c r="K223" s="38">
        <v>1286395.5773941127</v>
      </c>
      <c r="L223" s="38">
        <v>30091.871887645895</v>
      </c>
      <c r="M223" s="38">
        <v>958129</v>
      </c>
      <c r="N223" s="38">
        <v>361688.15279286588</v>
      </c>
      <c r="O223" s="38">
        <v>648965.2423500563</v>
      </c>
      <c r="P223" s="38">
        <v>2499</v>
      </c>
      <c r="Q223" s="38">
        <v>96071.337145191952</v>
      </c>
      <c r="R223" s="25">
        <f t="shared" si="7"/>
        <v>8785868.8173409775</v>
      </c>
      <c r="S223" s="35">
        <v>204754594.6400001</v>
      </c>
      <c r="T223" s="35">
        <v>110448158.34000011</v>
      </c>
      <c r="U223" s="35">
        <v>118505250.54000011</v>
      </c>
      <c r="V223" s="33">
        <v>690976.88</v>
      </c>
      <c r="W223" s="35">
        <v>112640680.26405945</v>
      </c>
      <c r="X223" s="35">
        <v>5864570.2759406567</v>
      </c>
      <c r="Y223" s="28">
        <v>4.9487851797428477E-2</v>
      </c>
      <c r="Z223" s="35">
        <v>6555547.1559406566</v>
      </c>
      <c r="AA223" s="20">
        <f t="shared" si="10"/>
        <v>5.4997941611369255E-2</v>
      </c>
    </row>
    <row r="224" spans="1:29" x14ac:dyDescent="0.25">
      <c r="A224" s="30">
        <v>6920290</v>
      </c>
      <c r="B224" s="31" t="s">
        <v>46</v>
      </c>
      <c r="C224" s="31" t="s">
        <v>47</v>
      </c>
      <c r="D224" s="30" t="s">
        <v>11</v>
      </c>
      <c r="E224" s="30" t="b">
        <v>0</v>
      </c>
      <c r="F224" s="30">
        <v>5</v>
      </c>
      <c r="G224" s="32">
        <v>2021</v>
      </c>
      <c r="H224" s="37">
        <v>5085226.210046309</v>
      </c>
      <c r="I224" s="38">
        <v>21248396.497528642</v>
      </c>
      <c r="J224" s="38">
        <v>735206.91754290811</v>
      </c>
      <c r="K224" s="38">
        <v>2771093.4090647688</v>
      </c>
      <c r="L224" s="38">
        <v>84984.687391259708</v>
      </c>
      <c r="M224" s="38">
        <v>529854</v>
      </c>
      <c r="N224" s="38">
        <v>477030.35594617308</v>
      </c>
      <c r="O224" s="38">
        <v>818219.55043423688</v>
      </c>
      <c r="P224" s="38">
        <v>0</v>
      </c>
      <c r="Q224" s="38">
        <v>205070.4653929864</v>
      </c>
      <c r="R224" s="25">
        <f t="shared" si="7"/>
        <v>31955082.093347285</v>
      </c>
      <c r="S224" s="35">
        <v>680884255.71000004</v>
      </c>
      <c r="T224" s="35">
        <v>217573722.05000019</v>
      </c>
      <c r="U224" s="35">
        <v>226661453.03000018</v>
      </c>
      <c r="V224" s="33">
        <v>1142214.68</v>
      </c>
      <c r="W224" s="35">
        <v>239872792.86882442</v>
      </c>
      <c r="X224" s="35">
        <v>-13211339.838824242</v>
      </c>
      <c r="Y224" s="28">
        <v>-5.8286663489603728E-2</v>
      </c>
      <c r="Z224" s="35">
        <v>-12069125.158824243</v>
      </c>
      <c r="AA224" s="20">
        <f t="shared" si="10"/>
        <v>-5.2980381221028203E-2</v>
      </c>
    </row>
    <row r="225" spans="1:29" x14ac:dyDescent="0.25">
      <c r="A225" s="30">
        <v>6920296</v>
      </c>
      <c r="B225" s="31" t="s">
        <v>48</v>
      </c>
      <c r="C225" s="31" t="s">
        <v>49</v>
      </c>
      <c r="D225" s="30" t="s">
        <v>11</v>
      </c>
      <c r="E225" s="30" t="b">
        <v>0</v>
      </c>
      <c r="F225" s="30">
        <v>5</v>
      </c>
      <c r="G225" s="32">
        <v>2021</v>
      </c>
      <c r="H225" s="37">
        <v>3263921.9696826246</v>
      </c>
      <c r="I225" s="38">
        <v>9610266.5102674458</v>
      </c>
      <c r="J225" s="38">
        <v>390019.7354475946</v>
      </c>
      <c r="K225" s="38">
        <v>1319594.1023006297</v>
      </c>
      <c r="L225" s="38">
        <v>35912.929403594906</v>
      </c>
      <c r="M225" s="38">
        <v>4536738</v>
      </c>
      <c r="N225" s="38">
        <v>3586668.9577259729</v>
      </c>
      <c r="O225" s="38">
        <v>409178.1148177674</v>
      </c>
      <c r="P225" s="38">
        <v>0</v>
      </c>
      <c r="Q225" s="38">
        <v>110674.97363498043</v>
      </c>
      <c r="R225" s="25">
        <f t="shared" si="7"/>
        <v>23262975.293280609</v>
      </c>
      <c r="S225" s="35">
        <v>288092847.57000005</v>
      </c>
      <c r="T225" s="35">
        <v>118666784.16000015</v>
      </c>
      <c r="U225" s="35">
        <v>121942847.12000014</v>
      </c>
      <c r="V225" s="33">
        <v>664795.14</v>
      </c>
      <c r="W225" s="35">
        <v>123452543.47269145</v>
      </c>
      <c r="X225" s="35">
        <v>-1509696.3526913077</v>
      </c>
      <c r="Y225" s="28">
        <v>-1.2380360048553423E-2</v>
      </c>
      <c r="Z225" s="35">
        <v>-844901.21269130765</v>
      </c>
      <c r="AA225" s="20">
        <f t="shared" si="10"/>
        <v>-6.8910974643784546E-3</v>
      </c>
    </row>
    <row r="226" spans="1:29" x14ac:dyDescent="0.25">
      <c r="A226" s="30">
        <v>6920315</v>
      </c>
      <c r="B226" s="31" t="s">
        <v>83</v>
      </c>
      <c r="C226" s="31" t="s">
        <v>84</v>
      </c>
      <c r="D226" s="30" t="s">
        <v>65</v>
      </c>
      <c r="E226" s="30" t="b">
        <v>0</v>
      </c>
      <c r="F226" s="30">
        <v>5</v>
      </c>
      <c r="G226" s="32">
        <v>2021</v>
      </c>
      <c r="H226" s="37">
        <v>3758803.3455995987</v>
      </c>
      <c r="I226" s="38">
        <v>1679491.3491704985</v>
      </c>
      <c r="J226" s="38">
        <v>346354.36595913791</v>
      </c>
      <c r="K226" s="38">
        <v>1218404.9350364243</v>
      </c>
      <c r="L226" s="38">
        <v>33561.232014984074</v>
      </c>
      <c r="M226" s="38">
        <v>309781</v>
      </c>
      <c r="N226" s="38">
        <v>404273.60912978282</v>
      </c>
      <c r="O226" s="38">
        <v>424016.10325227788</v>
      </c>
      <c r="P226" s="38">
        <v>12914</v>
      </c>
      <c r="Q226" s="38">
        <v>108935.58060761156</v>
      </c>
      <c r="R226" s="25">
        <f t="shared" si="7"/>
        <v>8296535.520770316</v>
      </c>
      <c r="S226" s="35">
        <v>299896350.53000009</v>
      </c>
      <c r="T226" s="35">
        <v>142995410.25000003</v>
      </c>
      <c r="U226" s="35">
        <v>144457784.97000003</v>
      </c>
      <c r="V226" s="33">
        <v>158759.16</v>
      </c>
      <c r="W226" s="35">
        <v>119160483.52540272</v>
      </c>
      <c r="X226" s="35">
        <v>25297301.444597304</v>
      </c>
      <c r="Y226" s="28">
        <v>0.17511899029775979</v>
      </c>
      <c r="Z226" s="35">
        <v>25456060.604597304</v>
      </c>
      <c r="AA226" s="20">
        <f t="shared" si="10"/>
        <v>0.17602453963852233</v>
      </c>
    </row>
    <row r="227" spans="1:29" x14ac:dyDescent="0.25">
      <c r="A227" s="30">
        <v>6920520</v>
      </c>
      <c r="B227" s="31" t="s">
        <v>50</v>
      </c>
      <c r="C227" s="31" t="s">
        <v>51</v>
      </c>
      <c r="D227" s="30" t="s">
        <v>11</v>
      </c>
      <c r="E227" s="30" t="b">
        <v>0</v>
      </c>
      <c r="F227" s="30">
        <v>5</v>
      </c>
      <c r="G227" s="32">
        <v>2021</v>
      </c>
      <c r="H227" s="37">
        <v>16622951.062521603</v>
      </c>
      <c r="I227" s="38">
        <v>56955060.907643616</v>
      </c>
      <c r="J227" s="38">
        <v>2570836.0896140705</v>
      </c>
      <c r="K227" s="38">
        <v>8430451.4815034401</v>
      </c>
      <c r="L227" s="38">
        <v>13892358.008153174</v>
      </c>
      <c r="M227" s="38">
        <v>11603481</v>
      </c>
      <c r="N227" s="38">
        <v>2490233.1879014615</v>
      </c>
      <c r="O227" s="38">
        <v>2683044.5121853435</v>
      </c>
      <c r="P227" s="38">
        <v>0</v>
      </c>
      <c r="Q227" s="38">
        <v>702824.25570176891</v>
      </c>
      <c r="R227" s="25">
        <f t="shared" si="7"/>
        <v>115951240.50522448</v>
      </c>
      <c r="S227" s="35">
        <v>2027169293.6299999</v>
      </c>
      <c r="T227" s="35">
        <v>895888723.7300005</v>
      </c>
      <c r="U227" s="35">
        <v>1040380567.3300005</v>
      </c>
      <c r="V227" s="33">
        <v>23361299.559999999</v>
      </c>
      <c r="W227" s="35">
        <v>1008564058.9481027</v>
      </c>
      <c r="X227" s="35">
        <v>31816508.381897807</v>
      </c>
      <c r="Y227" s="28">
        <v>3.0581605790226049E-2</v>
      </c>
      <c r="Z227" s="35">
        <v>55177807.94189781</v>
      </c>
      <c r="AA227" s="20">
        <f t="shared" si="10"/>
        <v>5.1871426385818507E-2</v>
      </c>
      <c r="AB227" s="4"/>
      <c r="AC227" s="4"/>
    </row>
    <row r="228" spans="1:29" x14ac:dyDescent="0.25">
      <c r="A228" s="30">
        <v>6920725</v>
      </c>
      <c r="B228" s="31" t="s">
        <v>86</v>
      </c>
      <c r="C228" s="31" t="s">
        <v>87</v>
      </c>
      <c r="D228" s="30" t="s">
        <v>65</v>
      </c>
      <c r="E228" s="30" t="b">
        <v>1</v>
      </c>
      <c r="F228" s="30">
        <v>5</v>
      </c>
      <c r="G228" s="32">
        <v>2021</v>
      </c>
      <c r="H228" s="37">
        <v>1930402.089339742</v>
      </c>
      <c r="I228" s="38">
        <v>3197184.7662345786</v>
      </c>
      <c r="J228" s="38">
        <v>247984.71061107935</v>
      </c>
      <c r="K228" s="38">
        <v>865454.36</v>
      </c>
      <c r="L228" s="38">
        <v>135891.38</v>
      </c>
      <c r="M228" s="38">
        <v>84542</v>
      </c>
      <c r="N228" s="38">
        <v>157480.73999999996</v>
      </c>
      <c r="O228" s="38">
        <v>330858.69999999995</v>
      </c>
      <c r="P228" s="38">
        <v>2114</v>
      </c>
      <c r="Q228" s="38">
        <v>82188.94</v>
      </c>
      <c r="R228" s="25">
        <f t="shared" si="7"/>
        <v>7034101.6861854009</v>
      </c>
      <c r="S228" s="35">
        <v>156120118.24000001</v>
      </c>
      <c r="T228" s="35">
        <v>69213199.450000018</v>
      </c>
      <c r="U228" s="35">
        <v>74197666.980000019</v>
      </c>
      <c r="V228" s="33">
        <v>-76598.289999999994</v>
      </c>
      <c r="W228" s="35">
        <v>83528375.45476532</v>
      </c>
      <c r="X228" s="35">
        <v>-9330708.4747653008</v>
      </c>
      <c r="Y228" s="28">
        <v>-0.12575474209021145</v>
      </c>
      <c r="Z228" s="35">
        <v>-9407306.7647652999</v>
      </c>
      <c r="AA228" s="20">
        <f t="shared" si="10"/>
        <v>-0.12691812100159963</v>
      </c>
      <c r="AB228" s="4"/>
      <c r="AC228" s="4"/>
    </row>
    <row r="229" spans="1:29" x14ac:dyDescent="0.25">
      <c r="A229" s="30">
        <v>6920540</v>
      </c>
      <c r="B229" s="29" t="s">
        <v>161</v>
      </c>
      <c r="C229" s="29" t="s">
        <v>162</v>
      </c>
      <c r="D229" s="30" t="s">
        <v>11</v>
      </c>
      <c r="E229" s="30" t="b">
        <v>0</v>
      </c>
      <c r="F229" s="30">
        <v>5</v>
      </c>
      <c r="G229" s="32">
        <v>2021</v>
      </c>
      <c r="H229" s="37">
        <v>19346422.639138255</v>
      </c>
      <c r="I229" s="38">
        <v>59031313.596356899</v>
      </c>
      <c r="J229" s="38">
        <v>2746035.5738075702</v>
      </c>
      <c r="K229" s="38">
        <v>9315422.5573518611</v>
      </c>
      <c r="L229" s="38">
        <v>1391550.3372010021</v>
      </c>
      <c r="M229" s="38">
        <v>9424350</v>
      </c>
      <c r="N229" s="38">
        <v>2056289.2389065986</v>
      </c>
      <c r="O229" s="38">
        <v>2900585.8348718798</v>
      </c>
      <c r="P229" s="38">
        <v>719</v>
      </c>
      <c r="Q229" s="38">
        <v>750720.90985839965</v>
      </c>
      <c r="R229" s="25">
        <f t="shared" si="7"/>
        <v>106963409.68749245</v>
      </c>
      <c r="S229" s="35">
        <v>2189569341.5600004</v>
      </c>
      <c r="T229" s="35">
        <v>1011516141.0200005</v>
      </c>
      <c r="U229" s="35">
        <v>1051139289.2400005</v>
      </c>
      <c r="V229" s="33">
        <v>18213512.509999998</v>
      </c>
      <c r="W229" s="35">
        <v>964302553.45782459</v>
      </c>
      <c r="X229" s="35">
        <v>86836735.782175899</v>
      </c>
      <c r="Y229" s="28">
        <v>8.2612016001191418E-2</v>
      </c>
      <c r="Z229" s="35">
        <v>105050248.29217589</v>
      </c>
      <c r="AA229" s="20">
        <f t="shared" si="10"/>
        <v>9.8237221729125038E-2</v>
      </c>
      <c r="AB229" s="4"/>
      <c r="AC229" s="34"/>
    </row>
    <row r="230" spans="1:29" x14ac:dyDescent="0.25">
      <c r="A230" s="30">
        <v>6920350</v>
      </c>
      <c r="B230" s="29" t="s">
        <v>163</v>
      </c>
      <c r="C230" s="31" t="s">
        <v>52</v>
      </c>
      <c r="D230" s="30" t="s">
        <v>11</v>
      </c>
      <c r="E230" s="30" t="b">
        <v>0</v>
      </c>
      <c r="F230" s="30">
        <v>5</v>
      </c>
      <c r="G230" s="32">
        <v>2021</v>
      </c>
      <c r="H230" s="37">
        <v>3795487.3928229455</v>
      </c>
      <c r="I230" s="38">
        <v>12537563.396764956</v>
      </c>
      <c r="J230" s="38">
        <v>433901.55693972204</v>
      </c>
      <c r="K230" s="38">
        <v>1791540.5767943447</v>
      </c>
      <c r="L230" s="38">
        <v>39953.557643956548</v>
      </c>
      <c r="M230" s="38">
        <v>644494</v>
      </c>
      <c r="N230" s="38">
        <v>275545.76246039139</v>
      </c>
      <c r="O230" s="38">
        <v>486528.94050538872</v>
      </c>
      <c r="P230" s="38">
        <v>0</v>
      </c>
      <c r="Q230" s="38">
        <v>118621.54107607008</v>
      </c>
      <c r="R230" s="25">
        <f t="shared" si="7"/>
        <v>20123636.72500778</v>
      </c>
      <c r="S230" s="35">
        <v>317669067.54000008</v>
      </c>
      <c r="T230" s="35">
        <v>139018183.13000005</v>
      </c>
      <c r="U230" s="35">
        <v>144639950.97000006</v>
      </c>
      <c r="V230" s="33">
        <v>764252.40000000014</v>
      </c>
      <c r="W230" s="35">
        <v>142388892.60842943</v>
      </c>
      <c r="X230" s="35">
        <v>2251058.3615706265</v>
      </c>
      <c r="Y230" s="28">
        <v>1.556318531964603E-2</v>
      </c>
      <c r="Z230" s="35">
        <v>3015310.7615706269</v>
      </c>
      <c r="AA230" s="20">
        <f t="shared" si="10"/>
        <v>2.0737438751325318E-2</v>
      </c>
      <c r="AB230" s="4"/>
      <c r="AC230" s="4"/>
    </row>
    <row r="231" spans="1:29" x14ac:dyDescent="0.25">
      <c r="A231" s="30">
        <v>6920010</v>
      </c>
      <c r="B231" s="31" t="s">
        <v>56</v>
      </c>
      <c r="C231" s="31" t="s">
        <v>57</v>
      </c>
      <c r="D231" s="30" t="s">
        <v>11</v>
      </c>
      <c r="E231" s="30" t="b">
        <v>0</v>
      </c>
      <c r="F231" s="30">
        <v>5</v>
      </c>
      <c r="G231" s="32">
        <v>2021</v>
      </c>
      <c r="H231" s="37">
        <v>2038954</v>
      </c>
      <c r="I231" s="38">
        <v>13984573</v>
      </c>
      <c r="J231" s="38">
        <v>1433996</v>
      </c>
      <c r="K231" s="38">
        <v>1298334</v>
      </c>
      <c r="L231" s="38">
        <v>0</v>
      </c>
      <c r="M231" s="38">
        <v>1326586</v>
      </c>
      <c r="N231" s="38">
        <v>8832214.4524881206</v>
      </c>
      <c r="O231" s="38">
        <v>884749.6</v>
      </c>
      <c r="P231" s="38">
        <v>949267</v>
      </c>
      <c r="Q231" s="38">
        <v>66601.35608542159</v>
      </c>
      <c r="R231" s="25">
        <f t="shared" si="7"/>
        <v>30815275.408573546</v>
      </c>
      <c r="S231" s="35">
        <v>442811235.71999997</v>
      </c>
      <c r="T231" s="35">
        <v>199885233.78999999</v>
      </c>
      <c r="U231" s="35">
        <v>217687683.63999999</v>
      </c>
      <c r="V231" s="33">
        <v>1093209.93</v>
      </c>
      <c r="W231" s="35">
        <v>223856381.49000004</v>
      </c>
      <c r="X231" s="35">
        <v>-6168697.8500000536</v>
      </c>
      <c r="Y231" s="28">
        <v>-2.8337376496694731E-2</v>
      </c>
      <c r="Z231" s="35">
        <v>-5075487.9200000539</v>
      </c>
      <c r="AA231" s="20">
        <f t="shared" si="10"/>
        <v>-2.3198954155364247E-2</v>
      </c>
      <c r="AB231" s="4"/>
      <c r="AC231" s="4"/>
    </row>
    <row r="232" spans="1:29" x14ac:dyDescent="0.25">
      <c r="A232" s="30">
        <v>6920241</v>
      </c>
      <c r="B232" s="31" t="s">
        <v>88</v>
      </c>
      <c r="C232" s="31" t="s">
        <v>89</v>
      </c>
      <c r="D232" s="30" t="s">
        <v>65</v>
      </c>
      <c r="E232" s="30" t="b">
        <v>1</v>
      </c>
      <c r="F232" s="30">
        <v>5</v>
      </c>
      <c r="G232" s="32">
        <v>2021</v>
      </c>
      <c r="H232" s="37">
        <v>1781831</v>
      </c>
      <c r="I232" s="38">
        <v>0</v>
      </c>
      <c r="J232" s="38">
        <v>456912</v>
      </c>
      <c r="K232" s="38">
        <v>131137</v>
      </c>
      <c r="L232" s="38">
        <v>0</v>
      </c>
      <c r="M232" s="38">
        <v>1476123</v>
      </c>
      <c r="N232" s="38">
        <v>5180413.1826228499</v>
      </c>
      <c r="O232" s="38">
        <v>286490.2</v>
      </c>
      <c r="P232" s="38">
        <v>607058</v>
      </c>
      <c r="Q232" s="38">
        <v>39720.155126114158</v>
      </c>
      <c r="R232" s="25">
        <f t="shared" si="7"/>
        <v>9959684.5377489626</v>
      </c>
      <c r="S232" s="35">
        <v>279927189.50999999</v>
      </c>
      <c r="T232" s="35">
        <v>140181032.43000001</v>
      </c>
      <c r="U232" s="35">
        <v>155290212.56</v>
      </c>
      <c r="V232" s="33">
        <v>2961900.3</v>
      </c>
      <c r="W232" s="35">
        <v>140187803.29999998</v>
      </c>
      <c r="X232" s="35">
        <v>15102409.26000002</v>
      </c>
      <c r="Y232" s="28">
        <v>9.7252808216518161E-2</v>
      </c>
      <c r="Z232" s="35">
        <v>18064309.560000021</v>
      </c>
      <c r="AA232" s="20">
        <f t="shared" si="10"/>
        <v>0.11414893130672366</v>
      </c>
      <c r="AB232" s="4"/>
      <c r="AC232" s="4"/>
    </row>
    <row r="233" spans="1:29" x14ac:dyDescent="0.25">
      <c r="A233" s="21">
        <v>6920243</v>
      </c>
      <c r="B233" s="31" t="s">
        <v>90</v>
      </c>
      <c r="C233" s="31" t="s">
        <v>91</v>
      </c>
      <c r="D233" s="30" t="s">
        <v>65</v>
      </c>
      <c r="E233" s="30" t="b">
        <v>1</v>
      </c>
      <c r="F233" s="30">
        <v>5</v>
      </c>
      <c r="G233" s="32">
        <v>2021</v>
      </c>
      <c r="H233" s="37">
        <v>1926250</v>
      </c>
      <c r="I233" s="38">
        <v>0</v>
      </c>
      <c r="J233" s="38">
        <v>323375</v>
      </c>
      <c r="K233" s="38">
        <v>27834</v>
      </c>
      <c r="L233" s="38">
        <v>0</v>
      </c>
      <c r="M233" s="38">
        <v>380851</v>
      </c>
      <c r="N233" s="38">
        <v>4019993.1423509922</v>
      </c>
      <c r="O233" s="38">
        <v>165709.32999999999</v>
      </c>
      <c r="P233" s="38">
        <v>678801</v>
      </c>
      <c r="Q233" s="38">
        <v>16807.835368001746</v>
      </c>
      <c r="R233" s="25">
        <f t="shared" si="7"/>
        <v>7539621.3077189941</v>
      </c>
      <c r="S233" s="35">
        <v>132524089.56</v>
      </c>
      <c r="T233" s="35">
        <v>75255964.629999995</v>
      </c>
      <c r="U233" s="35">
        <v>81410309.030000001</v>
      </c>
      <c r="V233" s="33">
        <v>-43874.64</v>
      </c>
      <c r="W233" s="35">
        <v>76753116.299999997</v>
      </c>
      <c r="X233" s="35">
        <v>4657192.7300000042</v>
      </c>
      <c r="Y233" s="28">
        <v>5.7206424904784621E-2</v>
      </c>
      <c r="Z233" s="35">
        <v>4613318.0900000045</v>
      </c>
      <c r="AA233" s="20">
        <f t="shared" si="10"/>
        <v>5.669804907374662E-2</v>
      </c>
    </row>
    <row r="234" spans="1:29" x14ac:dyDescent="0.25">
      <c r="A234" s="21">
        <v>6920325</v>
      </c>
      <c r="B234" s="31" t="s">
        <v>93</v>
      </c>
      <c r="C234" s="31" t="s">
        <v>94</v>
      </c>
      <c r="D234" s="30" t="s">
        <v>65</v>
      </c>
      <c r="E234" s="30" t="b">
        <v>1</v>
      </c>
      <c r="F234" s="30">
        <v>5</v>
      </c>
      <c r="G234" s="32">
        <v>2021</v>
      </c>
      <c r="H234" s="37">
        <v>2241316</v>
      </c>
      <c r="I234" s="38">
        <v>0</v>
      </c>
      <c r="J234" s="38">
        <v>228844</v>
      </c>
      <c r="K234" s="38">
        <v>298613</v>
      </c>
      <c r="L234" s="38">
        <v>0</v>
      </c>
      <c r="M234" s="38">
        <v>652740</v>
      </c>
      <c r="N234" s="38">
        <v>4429723.2628318835</v>
      </c>
      <c r="O234" s="38">
        <v>173172</v>
      </c>
      <c r="P234" s="38">
        <v>445325</v>
      </c>
      <c r="Q234" s="38">
        <v>34338.620523266967</v>
      </c>
      <c r="R234" s="25">
        <f t="shared" si="7"/>
        <v>8504071.88335515</v>
      </c>
      <c r="S234" s="35">
        <v>250284007.80000001</v>
      </c>
      <c r="T234" s="35">
        <v>130558575.53999998</v>
      </c>
      <c r="U234" s="35">
        <v>138727295.58999997</v>
      </c>
      <c r="V234" s="33">
        <v>118208.92999999998</v>
      </c>
      <c r="W234" s="35">
        <v>121813289.05</v>
      </c>
      <c r="X234" s="35">
        <v>16914006.539999977</v>
      </c>
      <c r="Y234" s="28">
        <v>0.12192270070619907</v>
      </c>
      <c r="Z234" s="35">
        <v>17032215.469999976</v>
      </c>
      <c r="AA234" s="20">
        <f t="shared" si="10"/>
        <v>0.12267026958403665</v>
      </c>
    </row>
    <row r="235" spans="1:29" x14ac:dyDescent="0.25">
      <c r="A235" s="21">
        <v>6920743</v>
      </c>
      <c r="B235" s="31" t="s">
        <v>95</v>
      </c>
      <c r="C235" s="31" t="s">
        <v>96</v>
      </c>
      <c r="D235" s="30" t="s">
        <v>65</v>
      </c>
      <c r="E235" s="30" t="b">
        <v>0</v>
      </c>
      <c r="F235" s="21">
        <v>5</v>
      </c>
      <c r="G235" s="32">
        <v>2021</v>
      </c>
      <c r="H235" s="37">
        <v>547697.89612610161</v>
      </c>
      <c r="I235" s="38">
        <v>1300270.9711223245</v>
      </c>
      <c r="J235" s="38">
        <v>86558.003489707829</v>
      </c>
      <c r="K235" s="38">
        <v>22412.79</v>
      </c>
      <c r="L235" s="38">
        <v>0</v>
      </c>
      <c r="M235" s="38">
        <v>0</v>
      </c>
      <c r="N235" s="38">
        <v>24669</v>
      </c>
      <c r="O235" s="38">
        <v>34100</v>
      </c>
      <c r="P235" s="38">
        <v>0</v>
      </c>
      <c r="Q235" s="38">
        <v>24356</v>
      </c>
      <c r="R235" s="25">
        <f t="shared" si="7"/>
        <v>2040064.6607381341</v>
      </c>
      <c r="S235" s="35">
        <v>166325593</v>
      </c>
      <c r="T235" s="35">
        <v>81394311</v>
      </c>
      <c r="U235" s="35">
        <v>92314725</v>
      </c>
      <c r="V235" s="33">
        <v>5809073</v>
      </c>
      <c r="W235" s="35">
        <v>84027452</v>
      </c>
      <c r="X235" s="35">
        <v>8287273</v>
      </c>
      <c r="Y235" s="28">
        <v>8.9771951332791172E-2</v>
      </c>
      <c r="Z235" s="35">
        <v>14096346</v>
      </c>
      <c r="AA235" s="20">
        <f t="shared" si="10"/>
        <v>0.14365878907377799</v>
      </c>
    </row>
    <row r="236" spans="1:29" x14ac:dyDescent="0.25">
      <c r="A236" s="21">
        <v>6920560</v>
      </c>
      <c r="B236" s="29" t="s">
        <v>209</v>
      </c>
      <c r="C236" s="31" t="s">
        <v>211</v>
      </c>
      <c r="D236" s="30" t="s">
        <v>11</v>
      </c>
      <c r="E236" s="30" t="b">
        <v>0</v>
      </c>
      <c r="F236" s="21">
        <v>5</v>
      </c>
      <c r="G236" s="32">
        <v>2021</v>
      </c>
      <c r="H236" s="37">
        <v>2719408.9560316238</v>
      </c>
      <c r="I236" s="38">
        <v>6133990.2539215088</v>
      </c>
      <c r="J236" s="38">
        <v>0</v>
      </c>
      <c r="K236" s="38">
        <v>616624</v>
      </c>
      <c r="L236" s="38">
        <v>2032168</v>
      </c>
      <c r="M236" s="38">
        <v>3040817</v>
      </c>
      <c r="N236" s="38">
        <v>0</v>
      </c>
      <c r="O236" s="38">
        <v>15020</v>
      </c>
      <c r="P236" s="38">
        <v>0</v>
      </c>
      <c r="Q236" s="38">
        <v>34993</v>
      </c>
      <c r="R236" s="25">
        <f t="shared" si="7"/>
        <v>14593021.209953133</v>
      </c>
      <c r="S236" s="35">
        <v>64182880</v>
      </c>
      <c r="T236" s="35">
        <v>23880733</v>
      </c>
      <c r="U236" s="35">
        <v>29723517</v>
      </c>
      <c r="V236" s="33">
        <v>0</v>
      </c>
      <c r="W236" s="35">
        <v>47500726</v>
      </c>
      <c r="X236" s="35">
        <v>-17777209</v>
      </c>
      <c r="Y236" s="28">
        <v>-0.59808565049687756</v>
      </c>
      <c r="Z236" s="35">
        <v>-17777209</v>
      </c>
      <c r="AA236" s="20">
        <f t="shared" si="10"/>
        <v>-0.59808565049687756</v>
      </c>
      <c r="AB236" s="4"/>
      <c r="AC236" s="4"/>
    </row>
    <row r="237" spans="1:29" x14ac:dyDescent="0.25">
      <c r="A237" s="30">
        <v>6920070</v>
      </c>
      <c r="B237" s="29" t="s">
        <v>166</v>
      </c>
      <c r="C237" s="26" t="s">
        <v>175</v>
      </c>
      <c r="D237" s="30" t="s">
        <v>11</v>
      </c>
      <c r="E237" s="30" t="b">
        <v>0</v>
      </c>
      <c r="F237" s="30">
        <v>5</v>
      </c>
      <c r="G237" s="32">
        <v>2021</v>
      </c>
      <c r="H237" s="37">
        <v>9469508.4132000003</v>
      </c>
      <c r="I237" s="38">
        <v>69851461.5528</v>
      </c>
      <c r="J237" s="38">
        <v>16664227.001400001</v>
      </c>
      <c r="K237" s="38">
        <v>367756</v>
      </c>
      <c r="L237" s="38">
        <v>14927</v>
      </c>
      <c r="M237" s="38">
        <v>458012</v>
      </c>
      <c r="N237" s="38">
        <v>0</v>
      </c>
      <c r="O237" s="38">
        <v>596564</v>
      </c>
      <c r="P237" s="38">
        <v>173381</v>
      </c>
      <c r="Q237" s="38">
        <v>164658</v>
      </c>
      <c r="R237" s="25">
        <f t="shared" si="7"/>
        <v>97760494.967400014</v>
      </c>
      <c r="S237" s="35">
        <v>1667495074</v>
      </c>
      <c r="T237" s="35">
        <v>651180634</v>
      </c>
      <c r="U237" s="35">
        <v>781194441</v>
      </c>
      <c r="V237" s="33">
        <v>50080853</v>
      </c>
      <c r="W237" s="35">
        <v>811672859</v>
      </c>
      <c r="X237" s="35">
        <v>-30478418</v>
      </c>
      <c r="Y237" s="28">
        <v>-3.9015149622653296E-2</v>
      </c>
      <c r="Z237" s="35">
        <v>19602435</v>
      </c>
      <c r="AA237" s="20">
        <f t="shared" si="10"/>
        <v>2.3581159143651876E-2</v>
      </c>
      <c r="AB237" s="4"/>
      <c r="AC237" s="4"/>
    </row>
    <row r="238" spans="1:29" x14ac:dyDescent="0.25">
      <c r="A238" s="30">
        <v>6920242</v>
      </c>
      <c r="B238" s="29" t="s">
        <v>167</v>
      </c>
      <c r="C238" s="29" t="s">
        <v>168</v>
      </c>
      <c r="D238" s="30" t="s">
        <v>65</v>
      </c>
      <c r="E238" s="30" t="b">
        <v>1</v>
      </c>
      <c r="F238" s="30">
        <v>5</v>
      </c>
      <c r="G238" s="32">
        <v>2021</v>
      </c>
      <c r="H238" s="37">
        <v>994456.39660000009</v>
      </c>
      <c r="I238" s="38">
        <v>3583301.8861999996</v>
      </c>
      <c r="J238" s="38">
        <v>999569.85260000033</v>
      </c>
      <c r="K238" s="38">
        <v>103086</v>
      </c>
      <c r="L238" s="38">
        <v>1291</v>
      </c>
      <c r="M238" s="38">
        <v>41868</v>
      </c>
      <c r="N238" s="38">
        <v>0</v>
      </c>
      <c r="O238" s="38">
        <v>255165</v>
      </c>
      <c r="P238" s="38">
        <v>38461</v>
      </c>
      <c r="Q238" s="38">
        <v>55777</v>
      </c>
      <c r="R238" s="25">
        <f t="shared" si="7"/>
        <v>6072976.135400001</v>
      </c>
      <c r="S238" s="35">
        <v>81701902</v>
      </c>
      <c r="T238" s="35">
        <v>45614711</v>
      </c>
      <c r="U238" s="35">
        <v>53861348</v>
      </c>
      <c r="V238" s="33">
        <v>3679517</v>
      </c>
      <c r="W238" s="35">
        <v>49084151</v>
      </c>
      <c r="X238" s="35">
        <v>4777197</v>
      </c>
      <c r="Y238" s="28">
        <v>8.8694345340187178E-2</v>
      </c>
      <c r="Z238" s="35">
        <v>8456714</v>
      </c>
      <c r="AA238" s="20">
        <f t="shared" si="10"/>
        <v>0.14696883684317225</v>
      </c>
      <c r="AB238" s="4"/>
      <c r="AC238" s="4"/>
    </row>
    <row r="239" spans="1:29" x14ac:dyDescent="0.25">
      <c r="A239" s="30">
        <v>6920610</v>
      </c>
      <c r="B239" s="29" t="s">
        <v>169</v>
      </c>
      <c r="C239" s="29" t="s">
        <v>170</v>
      </c>
      <c r="D239" s="30" t="s">
        <v>65</v>
      </c>
      <c r="E239" s="30" t="b">
        <v>1</v>
      </c>
      <c r="F239" s="30">
        <v>5</v>
      </c>
      <c r="G239" s="32">
        <v>2021</v>
      </c>
      <c r="H239" s="37">
        <v>740688.31960000005</v>
      </c>
      <c r="I239" s="38">
        <v>1404877.4800000004</v>
      </c>
      <c r="J239" s="38">
        <v>850724.38320000004</v>
      </c>
      <c r="K239" s="38">
        <v>107878</v>
      </c>
      <c r="L239" s="38">
        <v>834</v>
      </c>
      <c r="M239" s="38">
        <v>24027</v>
      </c>
      <c r="N239" s="38">
        <v>0</v>
      </c>
      <c r="O239" s="38">
        <v>148232</v>
      </c>
      <c r="P239" s="38">
        <v>59198</v>
      </c>
      <c r="Q239" s="38">
        <v>44619</v>
      </c>
      <c r="R239" s="25">
        <f t="shared" si="7"/>
        <v>3381078.1828000005</v>
      </c>
      <c r="S239" s="35">
        <v>98134649</v>
      </c>
      <c r="T239" s="35">
        <v>50562921</v>
      </c>
      <c r="U239" s="35">
        <v>61441660</v>
      </c>
      <c r="V239" s="33">
        <v>3789466</v>
      </c>
      <c r="W239" s="35">
        <v>53384467</v>
      </c>
      <c r="X239" s="35">
        <v>8057193</v>
      </c>
      <c r="Y239" s="28">
        <v>0.13113566593090095</v>
      </c>
      <c r="Z239" s="35">
        <v>11846659</v>
      </c>
      <c r="AA239" s="20">
        <f t="shared" si="10"/>
        <v>0.18161052439904227</v>
      </c>
      <c r="AB239" s="4"/>
      <c r="AC239" s="4"/>
    </row>
    <row r="240" spans="1:29" x14ac:dyDescent="0.25">
      <c r="A240" s="30">
        <v>6920612</v>
      </c>
      <c r="B240" s="29" t="s">
        <v>210</v>
      </c>
      <c r="C240" s="29" t="s">
        <v>171</v>
      </c>
      <c r="D240" s="30" t="s">
        <v>65</v>
      </c>
      <c r="E240" s="30" t="b">
        <v>0</v>
      </c>
      <c r="F240" s="30">
        <v>5</v>
      </c>
      <c r="G240" s="32">
        <v>2021</v>
      </c>
      <c r="H240" s="37">
        <v>2337301.5222</v>
      </c>
      <c r="I240" s="38">
        <v>0</v>
      </c>
      <c r="J240" s="38">
        <v>1514285.6099999994</v>
      </c>
      <c r="K240" s="38">
        <v>100955</v>
      </c>
      <c r="L240" s="38">
        <v>2460</v>
      </c>
      <c r="M240" s="38">
        <v>78057</v>
      </c>
      <c r="N240" s="38">
        <v>0</v>
      </c>
      <c r="O240" s="38">
        <v>342716</v>
      </c>
      <c r="P240" s="38">
        <v>20757</v>
      </c>
      <c r="Q240" s="38">
        <v>69940</v>
      </c>
      <c r="R240" s="25">
        <f t="shared" si="7"/>
        <v>4466472.1321999989</v>
      </c>
      <c r="S240" s="35">
        <v>260557747</v>
      </c>
      <c r="T240" s="35">
        <v>104028684</v>
      </c>
      <c r="U240" s="35">
        <v>123263585</v>
      </c>
      <c r="V240" s="33">
        <v>7776589</v>
      </c>
      <c r="W240" s="35">
        <v>120028531</v>
      </c>
      <c r="X240" s="35">
        <v>3235054</v>
      </c>
      <c r="Y240" s="28">
        <v>2.6245009829950997E-2</v>
      </c>
      <c r="Z240" s="35">
        <v>11011643</v>
      </c>
      <c r="AA240" s="20">
        <f t="shared" si="10"/>
        <v>8.4032573094721313E-2</v>
      </c>
    </row>
    <row r="241" spans="1:29" x14ac:dyDescent="0.25">
      <c r="A241" s="21">
        <v>6920270</v>
      </c>
      <c r="B241" s="31" t="s">
        <v>104</v>
      </c>
      <c r="C241" s="31" t="s">
        <v>105</v>
      </c>
      <c r="D241" s="30" t="s">
        <v>65</v>
      </c>
      <c r="E241" s="30" t="b">
        <v>0</v>
      </c>
      <c r="F241" s="21">
        <v>5</v>
      </c>
      <c r="G241" s="32">
        <v>2021</v>
      </c>
      <c r="H241" s="37">
        <v>533828.92813247663</v>
      </c>
      <c r="I241" s="38">
        <v>12402498.937818799</v>
      </c>
      <c r="J241" s="38">
        <v>353233.18186774384</v>
      </c>
      <c r="K241" s="38">
        <v>0</v>
      </c>
      <c r="L241" s="38">
        <v>0</v>
      </c>
      <c r="M241" s="38">
        <v>0</v>
      </c>
      <c r="N241" s="38">
        <v>2323172</v>
      </c>
      <c r="O241" s="38">
        <v>0</v>
      </c>
      <c r="P241" s="38">
        <v>0</v>
      </c>
      <c r="Q241" s="38">
        <v>0</v>
      </c>
      <c r="R241" s="25">
        <f t="shared" si="7"/>
        <v>15612733.047819018</v>
      </c>
      <c r="S241" s="35">
        <v>410556057</v>
      </c>
      <c r="T241" s="35">
        <v>114289413</v>
      </c>
      <c r="U241" s="35">
        <v>116256219</v>
      </c>
      <c r="V241" s="33">
        <v>0</v>
      </c>
      <c r="W241" s="35">
        <v>108322674</v>
      </c>
      <c r="X241" s="35">
        <v>7933545</v>
      </c>
      <c r="Y241" s="28">
        <v>6.8241897665706819E-2</v>
      </c>
      <c r="Z241" s="35">
        <v>7933545</v>
      </c>
      <c r="AA241" s="20">
        <f t="shared" si="10"/>
        <v>6.8241897665706819E-2</v>
      </c>
      <c r="AB241" s="4"/>
      <c r="AC241" s="4"/>
    </row>
    <row r="242" spans="1:29" x14ac:dyDescent="0.25">
      <c r="A242" s="41">
        <v>6920003</v>
      </c>
      <c r="B242" s="29" t="s">
        <v>32</v>
      </c>
      <c r="C242" s="29" t="s">
        <v>33</v>
      </c>
      <c r="D242" s="41" t="s">
        <v>11</v>
      </c>
      <c r="E242" s="21" t="b">
        <v>0</v>
      </c>
      <c r="F242" s="21">
        <v>1</v>
      </c>
      <c r="G242" s="42">
        <v>2020</v>
      </c>
      <c r="H242" s="43">
        <v>20821867</v>
      </c>
      <c r="I242" s="44">
        <v>135967729</v>
      </c>
      <c r="J242" s="44">
        <v>3008096</v>
      </c>
      <c r="K242" s="44">
        <v>2540459</v>
      </c>
      <c r="L242" s="44">
        <v>4370755</v>
      </c>
      <c r="M242" s="44">
        <v>7393841</v>
      </c>
      <c r="N242" s="44">
        <v>0</v>
      </c>
      <c r="O242" s="44">
        <v>902991</v>
      </c>
      <c r="P242" s="44">
        <v>133547</v>
      </c>
      <c r="Q242" s="44">
        <v>0</v>
      </c>
      <c r="R242" s="25">
        <f t="shared" si="7"/>
        <v>175139285</v>
      </c>
      <c r="S242" s="40">
        <v>2200764000</v>
      </c>
      <c r="T242" s="40">
        <v>888188000</v>
      </c>
      <c r="U242" s="40">
        <v>947506000</v>
      </c>
      <c r="V242" s="98">
        <v>-2769000</v>
      </c>
      <c r="W242" s="40">
        <v>1000286000</v>
      </c>
      <c r="X242" s="40">
        <v>-52780000</v>
      </c>
      <c r="Y242" s="28">
        <v>-5.5704132744278136E-2</v>
      </c>
      <c r="Z242" s="35">
        <v>-55576000</v>
      </c>
      <c r="AA242" s="20">
        <f t="shared" si="10"/>
        <v>-5.8826953956497945E-2</v>
      </c>
      <c r="AB242" s="4"/>
      <c r="AC242" s="4"/>
    </row>
    <row r="243" spans="1:29" x14ac:dyDescent="0.25">
      <c r="A243" s="41">
        <v>6920418</v>
      </c>
      <c r="B243" s="29" t="s">
        <v>153</v>
      </c>
      <c r="C243" s="29" t="s">
        <v>34</v>
      </c>
      <c r="D243" s="47" t="s">
        <v>11</v>
      </c>
      <c r="E243" s="21" t="b">
        <v>0</v>
      </c>
      <c r="F243" s="21">
        <v>1</v>
      </c>
      <c r="G243" s="42">
        <v>2020</v>
      </c>
      <c r="H243" s="43">
        <v>6560970</v>
      </c>
      <c r="I243" s="44">
        <v>9301442</v>
      </c>
      <c r="J243" s="44">
        <v>331775</v>
      </c>
      <c r="K243" s="44">
        <v>841174</v>
      </c>
      <c r="L243" s="44">
        <v>0</v>
      </c>
      <c r="M243" s="44">
        <v>5180933</v>
      </c>
      <c r="N243" s="44">
        <v>0</v>
      </c>
      <c r="O243" s="44">
        <v>445040</v>
      </c>
      <c r="P243" s="44">
        <v>113857</v>
      </c>
      <c r="Q243" s="44">
        <v>0</v>
      </c>
      <c r="R243" s="25">
        <f t="shared" si="7"/>
        <v>22775191</v>
      </c>
      <c r="S243" s="40">
        <v>942405000</v>
      </c>
      <c r="T243" s="40">
        <v>381981000</v>
      </c>
      <c r="U243" s="40">
        <v>396780000</v>
      </c>
      <c r="V243" s="98">
        <v>-461000</v>
      </c>
      <c r="W243" s="40">
        <v>352576000</v>
      </c>
      <c r="X243" s="40">
        <v>44204000</v>
      </c>
      <c r="Y243" s="28">
        <v>0.11140682494077322</v>
      </c>
      <c r="Z243" s="35">
        <v>43743000</v>
      </c>
      <c r="AA243" s="20">
        <f t="shared" si="10"/>
        <v>0.11037320946005617</v>
      </c>
      <c r="AB243" s="4"/>
      <c r="AC243" s="4"/>
    </row>
    <row r="244" spans="1:29" x14ac:dyDescent="0.25">
      <c r="A244" s="41">
        <v>6920805</v>
      </c>
      <c r="B244" s="29" t="s">
        <v>35</v>
      </c>
      <c r="C244" s="29" t="s">
        <v>36</v>
      </c>
      <c r="D244" s="47" t="s">
        <v>11</v>
      </c>
      <c r="E244" s="30" t="b">
        <v>0</v>
      </c>
      <c r="F244" s="21">
        <v>1</v>
      </c>
      <c r="G244" s="42">
        <v>2020</v>
      </c>
      <c r="H244" s="43">
        <v>4197970</v>
      </c>
      <c r="I244" s="44">
        <v>818099</v>
      </c>
      <c r="J244" s="44">
        <v>0</v>
      </c>
      <c r="K244" s="44">
        <v>579731</v>
      </c>
      <c r="L244" s="44">
        <v>0</v>
      </c>
      <c r="M244" s="44">
        <v>522955</v>
      </c>
      <c r="N244" s="44">
        <v>0</v>
      </c>
      <c r="O244" s="44">
        <v>247420</v>
      </c>
      <c r="P244" s="44">
        <v>20735</v>
      </c>
      <c r="Q244" s="44">
        <v>0</v>
      </c>
      <c r="R244" s="25">
        <f t="shared" si="7"/>
        <v>6386910</v>
      </c>
      <c r="S244" s="40">
        <v>658105000</v>
      </c>
      <c r="T244" s="40">
        <v>263944000</v>
      </c>
      <c r="U244" s="40">
        <v>268029000</v>
      </c>
      <c r="V244" s="98">
        <v>-116000</v>
      </c>
      <c r="W244" s="40">
        <v>235646000</v>
      </c>
      <c r="X244" s="40">
        <v>32383000</v>
      </c>
      <c r="Y244" s="28">
        <v>0.1208190158527622</v>
      </c>
      <c r="Z244" s="35">
        <v>32267000</v>
      </c>
      <c r="AA244" s="20">
        <f t="shared" si="10"/>
        <v>0.12043835125581812</v>
      </c>
      <c r="AB244" s="4"/>
      <c r="AC244" s="4"/>
    </row>
    <row r="245" spans="1:29" x14ac:dyDescent="0.25">
      <c r="A245" s="41">
        <v>6920173</v>
      </c>
      <c r="B245" s="29" t="s">
        <v>37</v>
      </c>
      <c r="C245" s="29" t="s">
        <v>216</v>
      </c>
      <c r="D245" s="47" t="s">
        <v>11</v>
      </c>
      <c r="E245" s="21" t="b">
        <v>0</v>
      </c>
      <c r="F245" s="21">
        <v>1</v>
      </c>
      <c r="G245" s="42">
        <v>2020</v>
      </c>
      <c r="H245" s="43">
        <v>6752808</v>
      </c>
      <c r="I245" s="44">
        <v>6663839</v>
      </c>
      <c r="J245" s="44">
        <v>352709</v>
      </c>
      <c r="K245" s="44">
        <v>388235</v>
      </c>
      <c r="L245" s="44">
        <v>0</v>
      </c>
      <c r="M245" s="44">
        <v>894702</v>
      </c>
      <c r="N245" s="44">
        <v>0</v>
      </c>
      <c r="O245" s="44">
        <v>169713</v>
      </c>
      <c r="P245" s="44">
        <v>43579</v>
      </c>
      <c r="Q245" s="44">
        <v>0</v>
      </c>
      <c r="R245" s="25">
        <f t="shared" si="7"/>
        <v>15265585</v>
      </c>
      <c r="S245" s="40">
        <v>519362000</v>
      </c>
      <c r="T245" s="40">
        <v>172106000</v>
      </c>
      <c r="U245" s="40">
        <v>174663000</v>
      </c>
      <c r="V245" s="98">
        <v>-61000</v>
      </c>
      <c r="W245" s="40">
        <v>162230000</v>
      </c>
      <c r="X245" s="40">
        <v>12433000</v>
      </c>
      <c r="Y245" s="28">
        <v>7.1182792005175688E-2</v>
      </c>
      <c r="Z245" s="35">
        <v>12372000</v>
      </c>
      <c r="AA245" s="20">
        <f t="shared" si="10"/>
        <v>7.0858294864892729E-2</v>
      </c>
    </row>
    <row r="246" spans="1:29" x14ac:dyDescent="0.25">
      <c r="A246" s="41">
        <v>6920740</v>
      </c>
      <c r="B246" s="29" t="s">
        <v>154</v>
      </c>
      <c r="C246" s="29" t="s">
        <v>73</v>
      </c>
      <c r="D246" s="47" t="s">
        <v>65</v>
      </c>
      <c r="E246" s="21" t="b">
        <v>0</v>
      </c>
      <c r="F246" s="21">
        <v>1</v>
      </c>
      <c r="G246" s="42">
        <v>2020</v>
      </c>
      <c r="H246" s="43">
        <v>6521615</v>
      </c>
      <c r="I246" s="44">
        <v>19503657</v>
      </c>
      <c r="J246" s="44">
        <v>707962</v>
      </c>
      <c r="K246" s="44">
        <v>79817</v>
      </c>
      <c r="L246" s="44">
        <v>0</v>
      </c>
      <c r="M246" s="44">
        <v>168211</v>
      </c>
      <c r="N246" s="44">
        <v>0</v>
      </c>
      <c r="O246" s="44">
        <v>155341</v>
      </c>
      <c r="P246" s="44">
        <v>22781</v>
      </c>
      <c r="Q246" s="44">
        <v>0</v>
      </c>
      <c r="R246" s="25">
        <f t="shared" si="7"/>
        <v>27159384</v>
      </c>
      <c r="S246" s="40">
        <v>238529000</v>
      </c>
      <c r="T246" s="40">
        <v>100466000</v>
      </c>
      <c r="U246" s="40">
        <v>139362000</v>
      </c>
      <c r="V246" s="98">
        <v>236000</v>
      </c>
      <c r="W246" s="40">
        <v>143287000</v>
      </c>
      <c r="X246" s="40">
        <v>-3925000</v>
      </c>
      <c r="Y246" s="28">
        <v>-2.8164061939409596E-2</v>
      </c>
      <c r="Z246" s="35">
        <v>-3689000</v>
      </c>
      <c r="AA246" s="20">
        <f t="shared" si="10"/>
        <v>-2.6425880026934485E-2</v>
      </c>
    </row>
    <row r="247" spans="1:29" x14ac:dyDescent="0.25">
      <c r="A247" s="48">
        <v>6920210</v>
      </c>
      <c r="B247" s="29" t="s">
        <v>117</v>
      </c>
      <c r="C247" s="29" t="s">
        <v>118</v>
      </c>
      <c r="D247" s="41" t="s">
        <v>106</v>
      </c>
      <c r="E247" s="21" t="b">
        <v>1</v>
      </c>
      <c r="F247" s="21">
        <v>2</v>
      </c>
      <c r="G247" s="42">
        <v>2020</v>
      </c>
      <c r="H247" s="43">
        <v>2518804</v>
      </c>
      <c r="I247" s="44">
        <v>0</v>
      </c>
      <c r="J247" s="44">
        <v>0</v>
      </c>
      <c r="K247" s="44">
        <v>1085808</v>
      </c>
      <c r="L247" s="44">
        <v>0</v>
      </c>
      <c r="M247" s="44">
        <v>1228289</v>
      </c>
      <c r="N247" s="44">
        <v>596043</v>
      </c>
      <c r="O247" s="44">
        <v>43845</v>
      </c>
      <c r="P247" s="44">
        <v>0</v>
      </c>
      <c r="Q247" s="44">
        <v>75175</v>
      </c>
      <c r="R247" s="25">
        <f t="shared" si="7"/>
        <v>5547964</v>
      </c>
      <c r="S247" s="40">
        <v>172811827</v>
      </c>
      <c r="T247" s="40">
        <v>106544113</v>
      </c>
      <c r="U247" s="40">
        <v>120796423</v>
      </c>
      <c r="V247" s="98">
        <v>606289</v>
      </c>
      <c r="W247" s="40">
        <v>110813713</v>
      </c>
      <c r="X247" s="40">
        <v>9982710</v>
      </c>
      <c r="Y247" s="28">
        <v>8.264077488453446E-2</v>
      </c>
      <c r="Z247" s="35">
        <v>10588999</v>
      </c>
      <c r="AA247" s="20">
        <f t="shared" si="10"/>
        <v>8.722209599403348E-2</v>
      </c>
    </row>
    <row r="248" spans="1:29" x14ac:dyDescent="0.25">
      <c r="A248" s="41">
        <v>6920327</v>
      </c>
      <c r="B248" s="29" t="s">
        <v>20</v>
      </c>
      <c r="C248" s="29" t="s">
        <v>21</v>
      </c>
      <c r="D248" s="41" t="s">
        <v>11</v>
      </c>
      <c r="E248" s="21" t="b">
        <v>0</v>
      </c>
      <c r="F248" s="21">
        <v>3</v>
      </c>
      <c r="G248" s="42">
        <v>2020</v>
      </c>
      <c r="H248" s="43">
        <v>974850</v>
      </c>
      <c r="I248" s="44">
        <v>20077725</v>
      </c>
      <c r="J248" s="44">
        <v>0</v>
      </c>
      <c r="K248" s="44">
        <v>488855</v>
      </c>
      <c r="L248" s="44">
        <v>0</v>
      </c>
      <c r="M248" s="44">
        <v>297916</v>
      </c>
      <c r="N248" s="44">
        <v>6458834</v>
      </c>
      <c r="O248" s="44">
        <v>0</v>
      </c>
      <c r="P248" s="44">
        <v>0</v>
      </c>
      <c r="Q248" s="44">
        <v>142791</v>
      </c>
      <c r="R248" s="25">
        <f t="shared" si="7"/>
        <v>28440971</v>
      </c>
      <c r="S248" s="40">
        <v>505764098</v>
      </c>
      <c r="T248" s="40">
        <v>188887322</v>
      </c>
      <c r="U248" s="40">
        <v>190504055</v>
      </c>
      <c r="V248" s="98">
        <v>5873939</v>
      </c>
      <c r="W248" s="40">
        <v>190282669</v>
      </c>
      <c r="X248" s="40">
        <v>221386</v>
      </c>
      <c r="Y248" s="28">
        <v>1.1621064968932026E-3</v>
      </c>
      <c r="Z248" s="35">
        <v>6095325</v>
      </c>
      <c r="AA248" s="20">
        <f t="shared" si="10"/>
        <v>3.1038737466683768E-2</v>
      </c>
    </row>
    <row r="249" spans="1:29" x14ac:dyDescent="0.25">
      <c r="A249" s="41">
        <v>6920195</v>
      </c>
      <c r="B249" s="29" t="s">
        <v>108</v>
      </c>
      <c r="C249" s="29" t="s">
        <v>109</v>
      </c>
      <c r="D249" s="47" t="s">
        <v>106</v>
      </c>
      <c r="E249" s="21" t="b">
        <v>1</v>
      </c>
      <c r="F249" s="21">
        <v>3</v>
      </c>
      <c r="G249" s="42">
        <v>2020</v>
      </c>
      <c r="H249" s="43">
        <v>146214</v>
      </c>
      <c r="I249" s="44">
        <v>1369652</v>
      </c>
      <c r="J249" s="44">
        <v>0</v>
      </c>
      <c r="K249" s="44">
        <v>0</v>
      </c>
      <c r="L249" s="44">
        <v>0</v>
      </c>
      <c r="M249" s="44">
        <v>0</v>
      </c>
      <c r="N249" s="44">
        <v>0</v>
      </c>
      <c r="O249" s="44">
        <v>0</v>
      </c>
      <c r="P249" s="44">
        <v>0</v>
      </c>
      <c r="Q249" s="44">
        <v>0</v>
      </c>
      <c r="R249" s="25">
        <f t="shared" si="7"/>
        <v>1515866</v>
      </c>
      <c r="S249" s="40">
        <v>35591414</v>
      </c>
      <c r="T249" s="40">
        <v>25248959</v>
      </c>
      <c r="U249" s="40">
        <v>26926048</v>
      </c>
      <c r="V249" s="98">
        <v>2062115</v>
      </c>
      <c r="W249" s="40">
        <v>27950866</v>
      </c>
      <c r="X249" s="40">
        <v>-1024818</v>
      </c>
      <c r="Y249" s="28">
        <v>-3.8060468435620408E-2</v>
      </c>
      <c r="Z249" s="35">
        <v>1037297</v>
      </c>
      <c r="AA249" s="20">
        <f t="shared" si="10"/>
        <v>3.5783467893429469E-2</v>
      </c>
    </row>
    <row r="250" spans="1:29" x14ac:dyDescent="0.25">
      <c r="A250" s="41">
        <v>6920105</v>
      </c>
      <c r="B250" s="29" t="s">
        <v>70</v>
      </c>
      <c r="C250" s="29" t="s">
        <v>71</v>
      </c>
      <c r="D250" s="47" t="s">
        <v>65</v>
      </c>
      <c r="E250" s="21" t="b">
        <v>1</v>
      </c>
      <c r="F250" s="21">
        <v>3</v>
      </c>
      <c r="G250" s="42">
        <v>2020</v>
      </c>
      <c r="H250" s="43">
        <v>144938</v>
      </c>
      <c r="I250" s="44">
        <v>1467480</v>
      </c>
      <c r="J250" s="44">
        <v>490419</v>
      </c>
      <c r="K250" s="44">
        <v>1935</v>
      </c>
      <c r="L250" s="44">
        <v>0</v>
      </c>
      <c r="M250" s="44">
        <v>24765</v>
      </c>
      <c r="N250" s="44">
        <v>0</v>
      </c>
      <c r="O250" s="44">
        <v>29867</v>
      </c>
      <c r="P250" s="44">
        <v>0</v>
      </c>
      <c r="Q250" s="44">
        <v>0</v>
      </c>
      <c r="R250" s="25">
        <f t="shared" si="7"/>
        <v>2159404</v>
      </c>
      <c r="S250" s="40">
        <v>44743072</v>
      </c>
      <c r="T250" s="40">
        <v>26836354</v>
      </c>
      <c r="U250" s="40">
        <v>28598144</v>
      </c>
      <c r="V250" s="98">
        <v>3863902</v>
      </c>
      <c r="W250" s="40">
        <v>29597509</v>
      </c>
      <c r="X250" s="40">
        <v>-999365</v>
      </c>
      <c r="Y250" s="28">
        <v>-3.4945099933757939E-2</v>
      </c>
      <c r="Z250" s="35">
        <v>2864537</v>
      </c>
      <c r="AA250" s="20">
        <f t="shared" si="10"/>
        <v>8.8242651125563676E-2</v>
      </c>
      <c r="AB250" s="4"/>
      <c r="AC250" s="4"/>
    </row>
    <row r="251" spans="1:29" x14ac:dyDescent="0.25">
      <c r="A251" s="41">
        <v>6920165</v>
      </c>
      <c r="B251" s="29" t="s">
        <v>111</v>
      </c>
      <c r="C251" s="29" t="s">
        <v>112</v>
      </c>
      <c r="D251" s="41" t="s">
        <v>106</v>
      </c>
      <c r="E251" s="21" t="b">
        <v>1</v>
      </c>
      <c r="F251" s="21">
        <v>3</v>
      </c>
      <c r="G251" s="42">
        <v>2020</v>
      </c>
      <c r="H251" s="43">
        <v>303126</v>
      </c>
      <c r="I251" s="44">
        <v>0</v>
      </c>
      <c r="J251" s="44">
        <v>0</v>
      </c>
      <c r="K251" s="44">
        <v>0</v>
      </c>
      <c r="L251" s="44">
        <v>0</v>
      </c>
      <c r="M251" s="44">
        <v>149</v>
      </c>
      <c r="N251" s="44">
        <v>428843</v>
      </c>
      <c r="O251" s="44">
        <v>3290</v>
      </c>
      <c r="P251" s="44">
        <v>149</v>
      </c>
      <c r="Q251" s="44">
        <v>4206</v>
      </c>
      <c r="R251" s="25">
        <f t="shared" si="7"/>
        <v>739763</v>
      </c>
      <c r="S251" s="40">
        <v>83793577</v>
      </c>
      <c r="T251" s="40">
        <v>47461499</v>
      </c>
      <c r="U251" s="40">
        <v>47877953</v>
      </c>
      <c r="V251" s="98">
        <v>-27929</v>
      </c>
      <c r="W251" s="40">
        <v>50796717</v>
      </c>
      <c r="X251" s="40">
        <v>-2918764</v>
      </c>
      <c r="Y251" s="28">
        <v>-6.0962589607788789E-2</v>
      </c>
      <c r="Z251" s="35">
        <v>-2946693</v>
      </c>
      <c r="AA251" s="20">
        <f t="shared" si="10"/>
        <v>-6.1581849990294674E-2</v>
      </c>
    </row>
    <row r="252" spans="1:29" x14ac:dyDescent="0.25">
      <c r="A252" s="41">
        <v>6920175</v>
      </c>
      <c r="B252" s="29" t="s">
        <v>114</v>
      </c>
      <c r="C252" s="29" t="s">
        <v>115</v>
      </c>
      <c r="D252" s="47" t="s">
        <v>106</v>
      </c>
      <c r="E252" s="21" t="b">
        <v>1</v>
      </c>
      <c r="F252" s="21">
        <v>3</v>
      </c>
      <c r="G252" s="42">
        <v>2020</v>
      </c>
      <c r="H252" s="43">
        <v>3303703</v>
      </c>
      <c r="I252" s="44">
        <v>2146242</v>
      </c>
      <c r="J252" s="44">
        <v>0</v>
      </c>
      <c r="K252" s="44">
        <v>622532</v>
      </c>
      <c r="L252" s="44">
        <v>0</v>
      </c>
      <c r="M252" s="44">
        <v>276282</v>
      </c>
      <c r="N252" s="44">
        <v>16681638</v>
      </c>
      <c r="O252" s="44">
        <v>144333</v>
      </c>
      <c r="P252" s="44">
        <v>0</v>
      </c>
      <c r="Q252" s="44">
        <v>1457250</v>
      </c>
      <c r="R252" s="25">
        <f t="shared" si="7"/>
        <v>24631980</v>
      </c>
      <c r="S252" s="40">
        <v>182169879</v>
      </c>
      <c r="T252" s="40">
        <v>105266103</v>
      </c>
      <c r="U252" s="40">
        <v>121848276</v>
      </c>
      <c r="V252" s="98">
        <v>2968322</v>
      </c>
      <c r="W252" s="40">
        <v>116361360</v>
      </c>
      <c r="X252" s="40">
        <v>5486916</v>
      </c>
      <c r="Y252" s="28">
        <v>4.5030723290660261E-2</v>
      </c>
      <c r="Z252" s="35">
        <v>8455238</v>
      </c>
      <c r="AA252" s="20">
        <f t="shared" si="10"/>
        <v>6.7741295112049127E-2</v>
      </c>
    </row>
    <row r="253" spans="1:29" x14ac:dyDescent="0.25">
      <c r="A253" s="52">
        <v>6920075</v>
      </c>
      <c r="B253" s="94" t="s">
        <v>120</v>
      </c>
      <c r="C253" s="94" t="s">
        <v>121</v>
      </c>
      <c r="D253" s="47" t="s">
        <v>106</v>
      </c>
      <c r="E253" s="21" t="b">
        <v>1</v>
      </c>
      <c r="F253" s="21">
        <v>3</v>
      </c>
      <c r="G253" s="42">
        <v>2020</v>
      </c>
      <c r="H253" s="43">
        <v>251032</v>
      </c>
      <c r="I253" s="44">
        <v>2462167</v>
      </c>
      <c r="J253" s="44">
        <v>0</v>
      </c>
      <c r="K253" s="44">
        <v>139419</v>
      </c>
      <c r="L253" s="44">
        <v>0</v>
      </c>
      <c r="M253" s="44">
        <v>0</v>
      </c>
      <c r="N253" s="44">
        <v>43360</v>
      </c>
      <c r="O253" s="44">
        <v>11910</v>
      </c>
      <c r="P253" s="44">
        <v>0</v>
      </c>
      <c r="Q253" s="44">
        <v>0</v>
      </c>
      <c r="R253" s="25">
        <f t="shared" si="7"/>
        <v>2907888</v>
      </c>
      <c r="S253" s="40">
        <v>35035420</v>
      </c>
      <c r="T253" s="40">
        <v>24391175</v>
      </c>
      <c r="U253" s="40">
        <v>26046609</v>
      </c>
      <c r="V253" s="98">
        <v>1015220</v>
      </c>
      <c r="W253" s="40">
        <v>28991453</v>
      </c>
      <c r="X253" s="40">
        <v>-2944844</v>
      </c>
      <c r="Y253" s="28">
        <v>-0.11306055233523872</v>
      </c>
      <c r="Z253" s="35">
        <v>-1929624</v>
      </c>
      <c r="AA253" s="20">
        <f t="shared" si="10"/>
        <v>-7.1304271414914341E-2</v>
      </c>
      <c r="AB253" s="4"/>
      <c r="AC253" s="4"/>
    </row>
    <row r="254" spans="1:29" x14ac:dyDescent="0.25">
      <c r="A254" s="41">
        <v>6920004</v>
      </c>
      <c r="B254" s="29" t="s">
        <v>176</v>
      </c>
      <c r="C254" s="26" t="s">
        <v>177</v>
      </c>
      <c r="D254" s="47" t="s">
        <v>11</v>
      </c>
      <c r="E254" s="30" t="b">
        <v>0</v>
      </c>
      <c r="F254" s="21">
        <v>3</v>
      </c>
      <c r="G254" s="42">
        <v>2020</v>
      </c>
      <c r="H254" s="43">
        <v>4640719</v>
      </c>
      <c r="I254" s="44">
        <v>12791363</v>
      </c>
      <c r="J254" s="44">
        <v>0</v>
      </c>
      <c r="K254" s="44">
        <v>1666012</v>
      </c>
      <c r="L254" s="44">
        <v>0</v>
      </c>
      <c r="M254" s="44">
        <v>1791204</v>
      </c>
      <c r="N254" s="44">
        <v>330788</v>
      </c>
      <c r="O254" s="44">
        <v>346651</v>
      </c>
      <c r="P254" s="44">
        <v>120346</v>
      </c>
      <c r="Q254" s="44">
        <v>6753</v>
      </c>
      <c r="R254" s="25">
        <f t="shared" ref="R254:R317" si="11">SUM(H254:Q254)</f>
        <v>21693836</v>
      </c>
      <c r="S254" s="40">
        <v>553663425</v>
      </c>
      <c r="T254" s="40">
        <v>194143768</v>
      </c>
      <c r="U254" s="40">
        <v>231258141</v>
      </c>
      <c r="V254" s="98">
        <v>4251623</v>
      </c>
      <c r="W254" s="40">
        <v>231597745</v>
      </c>
      <c r="X254" s="40">
        <v>-339604</v>
      </c>
      <c r="Y254" s="28">
        <v>-1.4685061400714105E-3</v>
      </c>
      <c r="Z254" s="35">
        <v>3912019</v>
      </c>
      <c r="AA254" s="20">
        <f t="shared" si="10"/>
        <v>1.661085694943841E-2</v>
      </c>
    </row>
    <row r="255" spans="1:29" x14ac:dyDescent="0.25">
      <c r="A255" s="41">
        <v>6920231</v>
      </c>
      <c r="B255" s="29" t="s">
        <v>123</v>
      </c>
      <c r="C255" s="29" t="s">
        <v>124</v>
      </c>
      <c r="D255" s="47" t="s">
        <v>106</v>
      </c>
      <c r="E255" s="21" t="b">
        <v>1</v>
      </c>
      <c r="F255" s="21">
        <v>3</v>
      </c>
      <c r="G255" s="42">
        <v>2020</v>
      </c>
      <c r="H255" s="43">
        <v>703769</v>
      </c>
      <c r="I255" s="44">
        <v>349740</v>
      </c>
      <c r="J255" s="44">
        <v>0</v>
      </c>
      <c r="K255" s="44">
        <v>1148319</v>
      </c>
      <c r="L255" s="44">
        <v>0</v>
      </c>
      <c r="M255" s="44">
        <v>16994</v>
      </c>
      <c r="N255" s="44">
        <v>0</v>
      </c>
      <c r="O255" s="44">
        <v>1249860</v>
      </c>
      <c r="P255" s="44">
        <v>416782</v>
      </c>
      <c r="Q255" s="44">
        <v>7305</v>
      </c>
      <c r="R255" s="25">
        <f t="shared" si="11"/>
        <v>3892769</v>
      </c>
      <c r="S255" s="40">
        <v>41316810</v>
      </c>
      <c r="T255" s="40">
        <v>34208943</v>
      </c>
      <c r="U255" s="40">
        <v>34395835</v>
      </c>
      <c r="V255" s="98">
        <v>5261657</v>
      </c>
      <c r="W255" s="40">
        <v>36904655</v>
      </c>
      <c r="X255" s="40">
        <v>-2508820</v>
      </c>
      <c r="Y255" s="28">
        <v>-7.2939645163433306E-2</v>
      </c>
      <c r="Z255" s="35">
        <v>2752837</v>
      </c>
      <c r="AA255" s="20">
        <f t="shared" ref="AA255:AA318" si="12">Z255/(U255+V255)</f>
        <v>6.9415307453128905E-2</v>
      </c>
    </row>
    <row r="256" spans="1:29" x14ac:dyDescent="0.25">
      <c r="A256" s="41">
        <v>6920614</v>
      </c>
      <c r="B256" s="29" t="s">
        <v>74</v>
      </c>
      <c r="C256" s="29" t="s">
        <v>75</v>
      </c>
      <c r="D256" s="47" t="s">
        <v>65</v>
      </c>
      <c r="E256" s="21" t="b">
        <v>1</v>
      </c>
      <c r="F256" s="21">
        <v>3</v>
      </c>
      <c r="G256" s="42">
        <v>2020</v>
      </c>
      <c r="H256" s="43">
        <v>137186</v>
      </c>
      <c r="I256" s="44">
        <v>1016100</v>
      </c>
      <c r="J256" s="44">
        <v>0</v>
      </c>
      <c r="K256" s="44">
        <v>37055</v>
      </c>
      <c r="L256" s="44">
        <v>0</v>
      </c>
      <c r="M256" s="44">
        <v>96800</v>
      </c>
      <c r="N256" s="44">
        <v>0</v>
      </c>
      <c r="O256" s="44">
        <v>0</v>
      </c>
      <c r="P256" s="44">
        <v>0</v>
      </c>
      <c r="Q256" s="44">
        <v>0</v>
      </c>
      <c r="R256" s="25">
        <f t="shared" si="11"/>
        <v>1287141</v>
      </c>
      <c r="S256" s="40">
        <v>47175840</v>
      </c>
      <c r="T256" s="40">
        <v>23890927</v>
      </c>
      <c r="U256" s="40">
        <v>25867702</v>
      </c>
      <c r="V256" s="98">
        <v>3305892</v>
      </c>
      <c r="W256" s="40">
        <v>29198545</v>
      </c>
      <c r="X256" s="40">
        <v>-3330843</v>
      </c>
      <c r="Y256" s="28">
        <v>-0.12876454970758516</v>
      </c>
      <c r="Z256" s="35">
        <v>-24951</v>
      </c>
      <c r="AA256" s="20">
        <f t="shared" si="12"/>
        <v>-8.5525972562722305E-4</v>
      </c>
    </row>
    <row r="257" spans="1:29" x14ac:dyDescent="0.25">
      <c r="A257" s="41">
        <v>6920620</v>
      </c>
      <c r="B257" s="29" t="s">
        <v>41</v>
      </c>
      <c r="C257" s="29" t="s">
        <v>42</v>
      </c>
      <c r="D257" s="47" t="s">
        <v>11</v>
      </c>
      <c r="E257" s="21" t="b">
        <v>0</v>
      </c>
      <c r="F257" s="21">
        <v>3</v>
      </c>
      <c r="G257" s="42">
        <v>2020</v>
      </c>
      <c r="H257" s="43">
        <v>2662864</v>
      </c>
      <c r="I257" s="44">
        <v>10316893</v>
      </c>
      <c r="J257" s="44">
        <v>0</v>
      </c>
      <c r="K257" s="44">
        <v>550578</v>
      </c>
      <c r="L257" s="44">
        <v>0</v>
      </c>
      <c r="M257" s="44">
        <v>253199</v>
      </c>
      <c r="N257" s="44">
        <v>0</v>
      </c>
      <c r="O257" s="44">
        <v>485525</v>
      </c>
      <c r="P257" s="44">
        <v>591686</v>
      </c>
      <c r="Q257" s="44">
        <v>50</v>
      </c>
      <c r="R257" s="25">
        <f t="shared" si="11"/>
        <v>14860795</v>
      </c>
      <c r="S257" s="40">
        <v>799709845</v>
      </c>
      <c r="T257" s="40">
        <v>261501143</v>
      </c>
      <c r="U257" s="40">
        <v>281133418</v>
      </c>
      <c r="V257" s="98">
        <v>5569384</v>
      </c>
      <c r="W257" s="40">
        <v>254345275</v>
      </c>
      <c r="X257" s="40">
        <v>26788143</v>
      </c>
      <c r="Y257" s="28">
        <v>9.5286228121055319E-2</v>
      </c>
      <c r="Z257" s="35">
        <v>32357527</v>
      </c>
      <c r="AA257" s="20">
        <f t="shared" si="12"/>
        <v>0.11286086767997475</v>
      </c>
    </row>
    <row r="258" spans="1:29" x14ac:dyDescent="0.25">
      <c r="A258" s="41">
        <v>6920570</v>
      </c>
      <c r="B258" s="29" t="s">
        <v>155</v>
      </c>
      <c r="C258" s="29" t="s">
        <v>44</v>
      </c>
      <c r="D258" s="41" t="s">
        <v>11</v>
      </c>
      <c r="E258" s="21" t="b">
        <v>0</v>
      </c>
      <c r="F258" s="21">
        <v>3</v>
      </c>
      <c r="G258" s="42">
        <v>2020</v>
      </c>
      <c r="H258" s="43">
        <v>39165698</v>
      </c>
      <c r="I258" s="44">
        <v>121721615</v>
      </c>
      <c r="J258" s="44">
        <v>6859517</v>
      </c>
      <c r="K258" s="44">
        <v>9585930</v>
      </c>
      <c r="L258" s="44">
        <v>2975097</v>
      </c>
      <c r="M258" s="44">
        <v>158044713</v>
      </c>
      <c r="N258" s="44">
        <v>0</v>
      </c>
      <c r="O258" s="44">
        <v>299554</v>
      </c>
      <c r="P258" s="44">
        <v>369892</v>
      </c>
      <c r="Q258" s="44">
        <v>0</v>
      </c>
      <c r="R258" s="25">
        <f t="shared" si="11"/>
        <v>339022016</v>
      </c>
      <c r="S258" s="40">
        <v>4557842633</v>
      </c>
      <c r="T258" s="40">
        <v>1779908118</v>
      </c>
      <c r="U258" s="40">
        <v>1966516234</v>
      </c>
      <c r="V258" s="98">
        <v>78461823</v>
      </c>
      <c r="W258" s="40">
        <v>2024805358</v>
      </c>
      <c r="X258" s="40">
        <v>-58289124</v>
      </c>
      <c r="Y258" s="28">
        <v>-2.9640804887451543E-2</v>
      </c>
      <c r="Z258" s="35">
        <v>20172699</v>
      </c>
      <c r="AA258" s="20">
        <f t="shared" si="12"/>
        <v>9.8645063358740962E-3</v>
      </c>
      <c r="AB258" s="4"/>
      <c r="AC258" s="4"/>
    </row>
    <row r="259" spans="1:29" x14ac:dyDescent="0.25">
      <c r="A259" s="41">
        <v>6920125</v>
      </c>
      <c r="B259" s="29" t="s">
        <v>207</v>
      </c>
      <c r="C259" s="29" t="s">
        <v>77</v>
      </c>
      <c r="D259" s="41" t="s">
        <v>65</v>
      </c>
      <c r="E259" s="21" t="b">
        <v>1</v>
      </c>
      <c r="F259" s="21">
        <v>3</v>
      </c>
      <c r="G259" s="42">
        <v>2020</v>
      </c>
      <c r="H259" s="43">
        <v>1348696</v>
      </c>
      <c r="I259" s="44">
        <v>0</v>
      </c>
      <c r="J259" s="44">
        <v>0</v>
      </c>
      <c r="K259" s="44">
        <v>0</v>
      </c>
      <c r="L259" s="44">
        <v>0</v>
      </c>
      <c r="M259" s="44">
        <v>0</v>
      </c>
      <c r="N259" s="44">
        <v>0</v>
      </c>
      <c r="O259" s="44">
        <v>87285</v>
      </c>
      <c r="P259" s="44">
        <v>0</v>
      </c>
      <c r="Q259" s="44">
        <v>0</v>
      </c>
      <c r="R259" s="25">
        <f t="shared" si="11"/>
        <v>1435981</v>
      </c>
      <c r="S259" s="40">
        <v>62083939</v>
      </c>
      <c r="T259" s="40">
        <v>44295046</v>
      </c>
      <c r="U259" s="40">
        <v>43810932</v>
      </c>
      <c r="V259" s="98">
        <v>-27026</v>
      </c>
      <c r="W259" s="40">
        <v>43228301</v>
      </c>
      <c r="X259" s="40">
        <v>582631</v>
      </c>
      <c r="Y259" s="28">
        <v>1.3298758401213652E-2</v>
      </c>
      <c r="Z259" s="35">
        <v>555605</v>
      </c>
      <c r="AA259" s="20">
        <f t="shared" si="12"/>
        <v>1.2689708405641105E-2</v>
      </c>
      <c r="AB259" s="4"/>
      <c r="AC259" s="4"/>
    </row>
    <row r="260" spans="1:29" x14ac:dyDescent="0.25">
      <c r="A260" s="41">
        <v>6920163</v>
      </c>
      <c r="B260" s="29" t="s">
        <v>78</v>
      </c>
      <c r="C260" s="29" t="s">
        <v>79</v>
      </c>
      <c r="D260" s="47" t="s">
        <v>65</v>
      </c>
      <c r="E260" s="21" t="b">
        <v>1</v>
      </c>
      <c r="F260" s="21">
        <v>3</v>
      </c>
      <c r="G260" s="42">
        <v>2020</v>
      </c>
      <c r="H260" s="43">
        <v>2331945</v>
      </c>
      <c r="I260" s="44">
        <v>0</v>
      </c>
      <c r="J260" s="44">
        <v>0</v>
      </c>
      <c r="K260" s="44">
        <v>0</v>
      </c>
      <c r="L260" s="44">
        <v>0</v>
      </c>
      <c r="M260" s="44">
        <v>0</v>
      </c>
      <c r="N260" s="44">
        <v>110368</v>
      </c>
      <c r="O260" s="44">
        <v>153165</v>
      </c>
      <c r="P260" s="44">
        <v>0</v>
      </c>
      <c r="Q260" s="44">
        <v>0</v>
      </c>
      <c r="R260" s="25">
        <f t="shared" si="11"/>
        <v>2595478</v>
      </c>
      <c r="S260" s="40">
        <v>133865546</v>
      </c>
      <c r="T260" s="40">
        <v>84208998</v>
      </c>
      <c r="U260" s="40">
        <v>92269589</v>
      </c>
      <c r="V260" s="98">
        <v>-101656</v>
      </c>
      <c r="W260" s="40">
        <v>92490612</v>
      </c>
      <c r="X260" s="40">
        <v>-221023</v>
      </c>
      <c r="Y260" s="28">
        <v>-2.3954046224265724E-3</v>
      </c>
      <c r="Z260" s="35">
        <v>-322679</v>
      </c>
      <c r="AA260" s="20">
        <f t="shared" si="12"/>
        <v>-3.5009898724754954E-3</v>
      </c>
    </row>
    <row r="261" spans="1:29" x14ac:dyDescent="0.25">
      <c r="A261" s="41">
        <v>6920051</v>
      </c>
      <c r="B261" s="29" t="s">
        <v>212</v>
      </c>
      <c r="C261" s="29" t="s">
        <v>157</v>
      </c>
      <c r="D261" s="47" t="s">
        <v>11</v>
      </c>
      <c r="E261" s="30" t="b">
        <v>0</v>
      </c>
      <c r="F261" s="21">
        <v>3</v>
      </c>
      <c r="G261" s="42">
        <v>2020</v>
      </c>
      <c r="H261" s="43">
        <v>16540859</v>
      </c>
      <c r="I261" s="44">
        <v>60903844</v>
      </c>
      <c r="J261" s="44">
        <v>0</v>
      </c>
      <c r="K261" s="44">
        <v>530936</v>
      </c>
      <c r="L261" s="44">
        <v>0</v>
      </c>
      <c r="M261" s="44">
        <v>0</v>
      </c>
      <c r="N261" s="44">
        <v>2286805</v>
      </c>
      <c r="O261" s="44">
        <v>923528</v>
      </c>
      <c r="P261" s="44">
        <v>696510</v>
      </c>
      <c r="Q261" s="44">
        <v>0</v>
      </c>
      <c r="R261" s="25">
        <f t="shared" si="11"/>
        <v>81882482</v>
      </c>
      <c r="S261" s="40">
        <v>2033097044</v>
      </c>
      <c r="T261" s="40">
        <v>715281006</v>
      </c>
      <c r="U261" s="40">
        <v>743019647</v>
      </c>
      <c r="V261" s="98">
        <v>133839</v>
      </c>
      <c r="W261" s="40">
        <v>671823588</v>
      </c>
      <c r="X261" s="40">
        <v>71196059</v>
      </c>
      <c r="Y261" s="28">
        <v>9.5819887519071209E-2</v>
      </c>
      <c r="Z261" s="35">
        <v>71329899</v>
      </c>
      <c r="AA261" s="20">
        <f t="shared" si="12"/>
        <v>9.5982728122464861E-2</v>
      </c>
    </row>
    <row r="262" spans="1:29" x14ac:dyDescent="0.25">
      <c r="A262" s="41">
        <v>6920160</v>
      </c>
      <c r="B262" s="83" t="s">
        <v>158</v>
      </c>
      <c r="C262" s="29" t="s">
        <v>208</v>
      </c>
      <c r="D262" s="47" t="s">
        <v>11</v>
      </c>
      <c r="E262" s="30" t="b">
        <v>0</v>
      </c>
      <c r="F262" s="21">
        <v>3</v>
      </c>
      <c r="G262" s="42">
        <v>2020</v>
      </c>
      <c r="H262" s="43">
        <v>4048350</v>
      </c>
      <c r="I262" s="44">
        <v>13048837</v>
      </c>
      <c r="J262" s="44">
        <v>0</v>
      </c>
      <c r="K262" s="44">
        <v>0</v>
      </c>
      <c r="L262" s="44">
        <v>0</v>
      </c>
      <c r="M262" s="44">
        <v>0</v>
      </c>
      <c r="N262" s="44">
        <v>191204</v>
      </c>
      <c r="O262" s="44">
        <v>0</v>
      </c>
      <c r="P262" s="44">
        <v>0</v>
      </c>
      <c r="Q262" s="44">
        <v>0</v>
      </c>
      <c r="R262" s="25">
        <f t="shared" si="11"/>
        <v>17288391</v>
      </c>
      <c r="S262" s="40">
        <v>257551920</v>
      </c>
      <c r="T262" s="40">
        <v>93579534</v>
      </c>
      <c r="U262" s="40">
        <v>100490249</v>
      </c>
      <c r="V262" s="98">
        <v>75633</v>
      </c>
      <c r="W262" s="40">
        <v>132954052</v>
      </c>
      <c r="X262" s="40">
        <v>-32463803</v>
      </c>
      <c r="Y262" s="28">
        <v>-0.32305425972225427</v>
      </c>
      <c r="Z262" s="35">
        <v>-32388170</v>
      </c>
      <c r="AA262" s="20">
        <f t="shared" si="12"/>
        <v>-0.32205922481741872</v>
      </c>
    </row>
    <row r="263" spans="1:29" x14ac:dyDescent="0.25">
      <c r="A263" s="41">
        <v>6920172</v>
      </c>
      <c r="B263" s="29" t="s">
        <v>126</v>
      </c>
      <c r="C263" s="29" t="s">
        <v>160</v>
      </c>
      <c r="D263" s="41" t="s">
        <v>106</v>
      </c>
      <c r="E263" s="30" t="b">
        <v>1</v>
      </c>
      <c r="F263" s="21">
        <v>3</v>
      </c>
      <c r="G263" s="42">
        <v>2020</v>
      </c>
      <c r="H263" s="43">
        <v>341997</v>
      </c>
      <c r="I263" s="44">
        <v>753915</v>
      </c>
      <c r="J263" s="44">
        <v>0</v>
      </c>
      <c r="K263" s="44">
        <v>61381</v>
      </c>
      <c r="L263" s="44">
        <v>0</v>
      </c>
      <c r="M263" s="44">
        <v>0</v>
      </c>
      <c r="N263" s="44">
        <v>25871</v>
      </c>
      <c r="O263" s="44">
        <v>10514</v>
      </c>
      <c r="P263" s="44">
        <v>31591</v>
      </c>
      <c r="Q263" s="44">
        <v>3782</v>
      </c>
      <c r="R263" s="25">
        <f t="shared" si="11"/>
        <v>1229051</v>
      </c>
      <c r="S263" s="40">
        <v>12891280</v>
      </c>
      <c r="T263" s="40">
        <v>11644364</v>
      </c>
      <c r="U263" s="40">
        <v>12018712</v>
      </c>
      <c r="V263" s="98">
        <v>3016569</v>
      </c>
      <c r="W263" s="40">
        <v>15181812</v>
      </c>
      <c r="X263" s="40">
        <v>-3163100</v>
      </c>
      <c r="Y263" s="28">
        <v>-0.26318127932510571</v>
      </c>
      <c r="Z263" s="35">
        <v>-146531</v>
      </c>
      <c r="AA263" s="20">
        <f t="shared" si="12"/>
        <v>-9.7458105372290674E-3</v>
      </c>
    </row>
    <row r="264" spans="1:29" x14ac:dyDescent="0.25">
      <c r="A264" s="41">
        <v>6920060</v>
      </c>
      <c r="B264" s="29" t="s">
        <v>128</v>
      </c>
      <c r="C264" s="29" t="s">
        <v>213</v>
      </c>
      <c r="D264" s="41" t="s">
        <v>106</v>
      </c>
      <c r="E264" s="30" t="b">
        <v>1</v>
      </c>
      <c r="F264" s="30">
        <v>3</v>
      </c>
      <c r="G264" s="42">
        <v>2020</v>
      </c>
      <c r="H264" s="43">
        <v>402742.18234270107</v>
      </c>
      <c r="I264" s="44">
        <v>1862640.2225065921</v>
      </c>
      <c r="J264" s="44">
        <v>0</v>
      </c>
      <c r="K264" s="44">
        <v>66620</v>
      </c>
      <c r="L264" s="44">
        <v>0</v>
      </c>
      <c r="M264" s="44">
        <v>10574</v>
      </c>
      <c r="N264" s="44">
        <v>0</v>
      </c>
      <c r="O264" s="44">
        <v>5800</v>
      </c>
      <c r="P264" s="44">
        <v>3018</v>
      </c>
      <c r="Q264" s="44">
        <v>12325</v>
      </c>
      <c r="R264" s="25">
        <f t="shared" si="11"/>
        <v>2363719.4048492932</v>
      </c>
      <c r="S264" s="40">
        <v>62773848</v>
      </c>
      <c r="T264" s="40">
        <v>35327907</v>
      </c>
      <c r="U264" s="40">
        <v>39125840</v>
      </c>
      <c r="V264" s="98">
        <v>258808</v>
      </c>
      <c r="W264" s="40">
        <v>36486029</v>
      </c>
      <c r="X264" s="40">
        <v>2639811</v>
      </c>
      <c r="Y264" s="28">
        <v>6.7469759115714831E-2</v>
      </c>
      <c r="Z264" s="35">
        <v>2898619</v>
      </c>
      <c r="AA264" s="20">
        <f t="shared" si="12"/>
        <v>7.3597687098790374E-2</v>
      </c>
    </row>
    <row r="265" spans="1:29" x14ac:dyDescent="0.25">
      <c r="A265" s="41">
        <v>6920340</v>
      </c>
      <c r="B265" s="29" t="s">
        <v>130</v>
      </c>
      <c r="C265" s="29" t="s">
        <v>215</v>
      </c>
      <c r="D265" s="47" t="s">
        <v>106</v>
      </c>
      <c r="E265" s="30" t="b">
        <v>0</v>
      </c>
      <c r="F265" s="30">
        <v>3</v>
      </c>
      <c r="G265" s="42">
        <v>2020</v>
      </c>
      <c r="H265" s="43">
        <v>1498682</v>
      </c>
      <c r="I265" s="44">
        <v>2624174</v>
      </c>
      <c r="J265" s="44">
        <v>0</v>
      </c>
      <c r="K265" s="44">
        <v>275054</v>
      </c>
      <c r="L265" s="44">
        <v>0</v>
      </c>
      <c r="M265" s="44">
        <v>43846</v>
      </c>
      <c r="N265" s="44">
        <v>0</v>
      </c>
      <c r="O265" s="44">
        <v>17002</v>
      </c>
      <c r="P265" s="44">
        <v>13668</v>
      </c>
      <c r="Q265" s="44">
        <v>99370</v>
      </c>
      <c r="R265" s="25">
        <f t="shared" si="11"/>
        <v>4571796</v>
      </c>
      <c r="S265" s="40">
        <v>174187854</v>
      </c>
      <c r="T265" s="40">
        <v>70938130</v>
      </c>
      <c r="U265" s="40">
        <v>81074216</v>
      </c>
      <c r="V265" s="98">
        <v>0</v>
      </c>
      <c r="W265" s="40">
        <v>71872830</v>
      </c>
      <c r="X265" s="40">
        <v>9201387</v>
      </c>
      <c r="Y265" s="28">
        <v>0.11349338240902632</v>
      </c>
      <c r="Z265" s="35">
        <v>9201387</v>
      </c>
      <c r="AA265" s="20">
        <f t="shared" si="12"/>
        <v>0.11349338240902632</v>
      </c>
    </row>
    <row r="266" spans="1:29" x14ac:dyDescent="0.25">
      <c r="A266" s="41">
        <v>6920130</v>
      </c>
      <c r="B266" s="29" t="s">
        <v>101</v>
      </c>
      <c r="C266" s="29" t="s">
        <v>102</v>
      </c>
      <c r="D266" s="47" t="s">
        <v>65</v>
      </c>
      <c r="E266" s="30" t="b">
        <v>1</v>
      </c>
      <c r="F266" s="30">
        <v>3</v>
      </c>
      <c r="G266" s="42">
        <v>2020</v>
      </c>
      <c r="H266" s="43">
        <v>1337293</v>
      </c>
      <c r="I266" s="44">
        <v>1191301</v>
      </c>
      <c r="J266" s="44">
        <v>0</v>
      </c>
      <c r="K266" s="44">
        <v>7923</v>
      </c>
      <c r="L266" s="44">
        <v>0</v>
      </c>
      <c r="M266" s="44">
        <v>0</v>
      </c>
      <c r="N266" s="44">
        <v>360288</v>
      </c>
      <c r="O266" s="44">
        <v>0</v>
      </c>
      <c r="P266" s="44">
        <v>0</v>
      </c>
      <c r="Q266" s="44">
        <v>0</v>
      </c>
      <c r="R266" s="25">
        <f t="shared" si="11"/>
        <v>2896805</v>
      </c>
      <c r="S266" s="40">
        <v>67994791</v>
      </c>
      <c r="T266" s="40">
        <v>36020707</v>
      </c>
      <c r="U266" s="40">
        <v>37024578</v>
      </c>
      <c r="V266" s="98">
        <v>0</v>
      </c>
      <c r="W266" s="40">
        <v>30684506</v>
      </c>
      <c r="X266" s="40">
        <v>6340072</v>
      </c>
      <c r="Y266" s="28">
        <v>0.17123954795649526</v>
      </c>
      <c r="Z266" s="35">
        <v>6340072</v>
      </c>
      <c r="AA266" s="20">
        <f t="shared" si="12"/>
        <v>0.17123954795649526</v>
      </c>
    </row>
    <row r="267" spans="1:29" x14ac:dyDescent="0.25">
      <c r="A267" s="41">
        <v>6920708</v>
      </c>
      <c r="B267" s="29" t="s">
        <v>53</v>
      </c>
      <c r="C267" s="29" t="s">
        <v>54</v>
      </c>
      <c r="D267" s="47" t="s">
        <v>11</v>
      </c>
      <c r="E267" s="30" t="b">
        <v>0</v>
      </c>
      <c r="F267" s="30">
        <v>3</v>
      </c>
      <c r="G267" s="42">
        <v>2020</v>
      </c>
      <c r="H267" s="43">
        <v>19824793</v>
      </c>
      <c r="I267" s="44">
        <v>48164025</v>
      </c>
      <c r="J267" s="44">
        <v>5757381</v>
      </c>
      <c r="K267" s="44">
        <v>1501856</v>
      </c>
      <c r="L267" s="44">
        <v>199468</v>
      </c>
      <c r="M267" s="44">
        <v>2147827</v>
      </c>
      <c r="N267" s="44">
        <v>17177013</v>
      </c>
      <c r="O267" s="44">
        <v>985678</v>
      </c>
      <c r="P267" s="44">
        <v>2630714</v>
      </c>
      <c r="Q267" s="44">
        <v>1206815</v>
      </c>
      <c r="R267" s="25">
        <f t="shared" si="11"/>
        <v>99595570</v>
      </c>
      <c r="S267" s="40">
        <v>1875894455</v>
      </c>
      <c r="T267" s="40">
        <v>767322201</v>
      </c>
      <c r="U267" s="40">
        <v>829223568</v>
      </c>
      <c r="V267" s="98">
        <v>23884734</v>
      </c>
      <c r="W267" s="40">
        <v>793349006</v>
      </c>
      <c r="X267" s="40">
        <v>35874562</v>
      </c>
      <c r="Y267" s="28">
        <v>4.3262834517023764E-2</v>
      </c>
      <c r="Z267" s="35">
        <v>59759296</v>
      </c>
      <c r="AA267" s="20">
        <f t="shared" si="12"/>
        <v>7.0048897496252469E-2</v>
      </c>
      <c r="AB267" s="4"/>
      <c r="AC267" s="4"/>
    </row>
    <row r="268" spans="1:29" x14ac:dyDescent="0.25">
      <c r="A268" s="41">
        <v>6920065</v>
      </c>
      <c r="B268" s="29" t="s">
        <v>97</v>
      </c>
      <c r="C268" s="29" t="s">
        <v>98</v>
      </c>
      <c r="D268" s="47" t="s">
        <v>65</v>
      </c>
      <c r="E268" s="21" t="b">
        <v>1</v>
      </c>
      <c r="F268" s="21">
        <v>3</v>
      </c>
      <c r="G268" s="42">
        <v>2020</v>
      </c>
      <c r="H268" s="43">
        <v>157801</v>
      </c>
      <c r="I268" s="44">
        <v>1022829</v>
      </c>
      <c r="J268" s="44">
        <v>214524</v>
      </c>
      <c r="K268" s="44">
        <v>32668</v>
      </c>
      <c r="L268" s="44">
        <v>0</v>
      </c>
      <c r="M268" s="44">
        <v>5242</v>
      </c>
      <c r="N268" s="44">
        <v>597719</v>
      </c>
      <c r="O268" s="44">
        <v>0</v>
      </c>
      <c r="P268" s="44">
        <v>8158</v>
      </c>
      <c r="Q268" s="44">
        <v>0</v>
      </c>
      <c r="R268" s="25">
        <f t="shared" si="11"/>
        <v>2038941</v>
      </c>
      <c r="S268" s="40">
        <v>32944181</v>
      </c>
      <c r="T268" s="40">
        <v>20537854</v>
      </c>
      <c r="U268" s="40">
        <v>20857529</v>
      </c>
      <c r="V268" s="98">
        <v>836484</v>
      </c>
      <c r="W268" s="40">
        <v>23679238</v>
      </c>
      <c r="X268" s="40">
        <v>-2821709</v>
      </c>
      <c r="Y268" s="28">
        <v>-0.13528491318410729</v>
      </c>
      <c r="Z268" s="35">
        <v>-1985225</v>
      </c>
      <c r="AA268" s="20">
        <f t="shared" si="12"/>
        <v>-9.1510270598620921E-2</v>
      </c>
    </row>
    <row r="269" spans="1:29" x14ac:dyDescent="0.25">
      <c r="A269" s="41">
        <v>6920380</v>
      </c>
      <c r="B269" s="29" t="s">
        <v>164</v>
      </c>
      <c r="C269" s="29" t="s">
        <v>165</v>
      </c>
      <c r="D269" s="47" t="s">
        <v>106</v>
      </c>
      <c r="E269" s="21" t="b">
        <v>1</v>
      </c>
      <c r="F269" s="21">
        <v>3</v>
      </c>
      <c r="G269" s="42">
        <v>2020</v>
      </c>
      <c r="H269" s="43">
        <v>1011311</v>
      </c>
      <c r="I269" s="44">
        <v>0</v>
      </c>
      <c r="J269" s="44">
        <v>0</v>
      </c>
      <c r="K269" s="44">
        <v>664262</v>
      </c>
      <c r="L269" s="44">
        <v>0</v>
      </c>
      <c r="M269" s="44">
        <v>97510</v>
      </c>
      <c r="N269" s="44">
        <v>0</v>
      </c>
      <c r="O269" s="44">
        <v>335267</v>
      </c>
      <c r="P269" s="44">
        <v>197722</v>
      </c>
      <c r="Q269" s="44">
        <v>30668</v>
      </c>
      <c r="R269" s="25">
        <f t="shared" si="11"/>
        <v>2336740</v>
      </c>
      <c r="S269" s="40">
        <v>145153076</v>
      </c>
      <c r="T269" s="40">
        <v>79473277</v>
      </c>
      <c r="U269" s="40">
        <v>84331345</v>
      </c>
      <c r="V269" s="98">
        <v>2640767</v>
      </c>
      <c r="W269" s="40">
        <v>70276250</v>
      </c>
      <c r="X269" s="40">
        <v>14055095</v>
      </c>
      <c r="Y269" s="28">
        <v>0.16666513501000133</v>
      </c>
      <c r="Z269" s="35">
        <v>16695862</v>
      </c>
      <c r="AA269" s="20">
        <f t="shared" si="12"/>
        <v>0.19196799544203319</v>
      </c>
    </row>
    <row r="270" spans="1:29" x14ac:dyDescent="0.25">
      <c r="A270" s="41">
        <v>6920140</v>
      </c>
      <c r="B270" s="29" t="s">
        <v>132</v>
      </c>
      <c r="C270" s="29" t="s">
        <v>132</v>
      </c>
      <c r="D270" s="47" t="s">
        <v>106</v>
      </c>
      <c r="E270" s="21" t="b">
        <v>1</v>
      </c>
      <c r="F270" s="21">
        <v>3</v>
      </c>
      <c r="G270" s="42">
        <v>2020</v>
      </c>
      <c r="H270" s="43">
        <v>270756</v>
      </c>
      <c r="I270" s="44">
        <v>230230</v>
      </c>
      <c r="J270" s="44">
        <v>0</v>
      </c>
      <c r="K270" s="44">
        <v>957</v>
      </c>
      <c r="L270" s="44">
        <v>0</v>
      </c>
      <c r="M270" s="44">
        <v>685</v>
      </c>
      <c r="N270" s="44">
        <v>207768</v>
      </c>
      <c r="O270" s="44">
        <v>7114</v>
      </c>
      <c r="P270" s="44">
        <v>70726</v>
      </c>
      <c r="Q270" s="44">
        <v>1373</v>
      </c>
      <c r="R270" s="25">
        <f t="shared" si="11"/>
        <v>789609</v>
      </c>
      <c r="S270" s="40">
        <v>40058907</v>
      </c>
      <c r="T270" s="40">
        <v>25960503</v>
      </c>
      <c r="U270" s="40">
        <v>26674176</v>
      </c>
      <c r="V270" s="98">
        <v>1693151</v>
      </c>
      <c r="W270" s="40">
        <v>24494453</v>
      </c>
      <c r="X270" s="40">
        <v>2179723</v>
      </c>
      <c r="Y270" s="28">
        <v>8.1716601105128794E-2</v>
      </c>
      <c r="Z270" s="35">
        <v>3872874</v>
      </c>
      <c r="AA270" s="20">
        <f t="shared" si="12"/>
        <v>0.13652587006170866</v>
      </c>
    </row>
    <row r="271" spans="1:29" x14ac:dyDescent="0.25">
      <c r="A271" s="41">
        <v>6920025</v>
      </c>
      <c r="B271" s="29" t="s">
        <v>63</v>
      </c>
      <c r="C271" s="29" t="s">
        <v>64</v>
      </c>
      <c r="D271" s="46" t="s">
        <v>65</v>
      </c>
      <c r="E271" s="21" t="b">
        <v>0</v>
      </c>
      <c r="F271" s="21">
        <v>4</v>
      </c>
      <c r="G271" s="42">
        <v>2020</v>
      </c>
      <c r="H271" s="43">
        <v>632318</v>
      </c>
      <c r="I271" s="44">
        <v>0</v>
      </c>
      <c r="J271" s="44">
        <v>1077629</v>
      </c>
      <c r="K271" s="44">
        <v>503827</v>
      </c>
      <c r="L271" s="44">
        <v>0</v>
      </c>
      <c r="M271" s="44">
        <v>111596</v>
      </c>
      <c r="N271" s="44">
        <v>659666</v>
      </c>
      <c r="O271" s="44">
        <v>30930</v>
      </c>
      <c r="P271" s="44">
        <v>0</v>
      </c>
      <c r="Q271" s="44">
        <v>103613</v>
      </c>
      <c r="R271" s="25">
        <f t="shared" si="11"/>
        <v>3119579</v>
      </c>
      <c r="S271" s="40">
        <v>165941259.47</v>
      </c>
      <c r="T271" s="40">
        <v>55509036.300000027</v>
      </c>
      <c r="U271" s="40">
        <v>64737826.730000027</v>
      </c>
      <c r="V271" s="98">
        <v>-2227039.17</v>
      </c>
      <c r="W271" s="40">
        <v>60105366.240000002</v>
      </c>
      <c r="X271" s="40">
        <v>4632460.4900000244</v>
      </c>
      <c r="Y271" s="28">
        <f>(U271-W271)/U271</f>
        <v>7.1557244411686524E-2</v>
      </c>
      <c r="Z271" s="35">
        <v>3831444</v>
      </c>
      <c r="AA271" s="20">
        <f t="shared" si="12"/>
        <v>6.1292524851369802E-2</v>
      </c>
    </row>
    <row r="272" spans="1:29" x14ac:dyDescent="0.25">
      <c r="A272" s="41">
        <v>6920280</v>
      </c>
      <c r="B272" s="29" t="s">
        <v>151</v>
      </c>
      <c r="C272" s="29" t="s">
        <v>15</v>
      </c>
      <c r="D272" s="47" t="s">
        <v>11</v>
      </c>
      <c r="E272" s="21" t="b">
        <v>0</v>
      </c>
      <c r="F272" s="21">
        <v>4</v>
      </c>
      <c r="G272" s="42">
        <v>2020</v>
      </c>
      <c r="H272" s="43">
        <v>4268242</v>
      </c>
      <c r="I272" s="44">
        <v>41118298</v>
      </c>
      <c r="J272" s="44">
        <v>4461168</v>
      </c>
      <c r="K272" s="44">
        <v>7965446</v>
      </c>
      <c r="L272" s="44">
        <v>0</v>
      </c>
      <c r="M272" s="44">
        <v>1511260</v>
      </c>
      <c r="N272" s="44">
        <v>7336558</v>
      </c>
      <c r="O272" s="44">
        <v>268425</v>
      </c>
      <c r="P272" s="44">
        <v>20882</v>
      </c>
      <c r="Q272" s="44">
        <v>1310818</v>
      </c>
      <c r="R272" s="25">
        <f t="shared" si="11"/>
        <v>68261097</v>
      </c>
      <c r="S272" s="40">
        <v>2045304123.7</v>
      </c>
      <c r="T272" s="40">
        <v>613422727.81999993</v>
      </c>
      <c r="U272" s="40">
        <v>642709362.70999992</v>
      </c>
      <c r="V272" s="98">
        <v>0</v>
      </c>
      <c r="W272" s="40">
        <v>628788058</v>
      </c>
      <c r="X272" s="40">
        <v>49025584</v>
      </c>
      <c r="Y272" s="28">
        <f>(U272-W272)/U272</f>
        <v>2.1660342166637175E-2</v>
      </c>
      <c r="Z272" s="35">
        <v>49025583.98999989</v>
      </c>
      <c r="AA272" s="20">
        <f>Z272/(U272+V272)</f>
        <v>7.6279554701494168E-2</v>
      </c>
    </row>
    <row r="273" spans="1:29" x14ac:dyDescent="0.25">
      <c r="A273" s="41">
        <v>6920005</v>
      </c>
      <c r="B273" s="29" t="s">
        <v>17</v>
      </c>
      <c r="C273" s="29" t="s">
        <v>18</v>
      </c>
      <c r="D273" s="47" t="s">
        <v>11</v>
      </c>
      <c r="E273" s="21" t="b">
        <v>0</v>
      </c>
      <c r="F273" s="21">
        <v>4</v>
      </c>
      <c r="G273" s="42">
        <v>2020</v>
      </c>
      <c r="H273" s="43">
        <v>2460739</v>
      </c>
      <c r="I273" s="44">
        <v>18241773</v>
      </c>
      <c r="J273" s="44">
        <v>2255269</v>
      </c>
      <c r="K273" s="44">
        <v>2310733</v>
      </c>
      <c r="L273" s="44">
        <v>0</v>
      </c>
      <c r="M273" s="44">
        <v>293650</v>
      </c>
      <c r="N273" s="44">
        <v>1787302</v>
      </c>
      <c r="O273" s="44">
        <v>144956</v>
      </c>
      <c r="P273" s="44">
        <v>3906</v>
      </c>
      <c r="Q273" s="44">
        <v>349704</v>
      </c>
      <c r="R273" s="25">
        <f t="shared" si="11"/>
        <v>27848032</v>
      </c>
      <c r="S273" s="40">
        <v>665731229.04999995</v>
      </c>
      <c r="T273" s="40">
        <v>175849550.11999989</v>
      </c>
      <c r="U273" s="40">
        <v>185578040.1999999</v>
      </c>
      <c r="V273" s="98">
        <v>0</v>
      </c>
      <c r="W273" s="40">
        <v>187025841.13</v>
      </c>
      <c r="X273" s="40">
        <v>-1447801</v>
      </c>
      <c r="Y273" s="28">
        <f>(U273-W273)/U273</f>
        <v>-7.8015746283330856E-3</v>
      </c>
      <c r="Z273" s="35">
        <v>-1447800.9300000966</v>
      </c>
      <c r="AA273" s="20">
        <f t="shared" si="12"/>
        <v>-7.8015746283330856E-3</v>
      </c>
    </row>
    <row r="274" spans="1:29" x14ac:dyDescent="0.25">
      <c r="A274" s="41">
        <v>6920207</v>
      </c>
      <c r="B274" s="29" t="s">
        <v>59</v>
      </c>
      <c r="C274" s="29" t="s">
        <v>60</v>
      </c>
      <c r="D274" s="47" t="s">
        <v>11</v>
      </c>
      <c r="E274" s="21" t="b">
        <v>0</v>
      </c>
      <c r="F274" s="21">
        <v>4</v>
      </c>
      <c r="G274" s="42">
        <v>2020</v>
      </c>
      <c r="H274" s="43">
        <v>3310733</v>
      </c>
      <c r="I274" s="44">
        <v>16448297</v>
      </c>
      <c r="J274" s="44">
        <v>0</v>
      </c>
      <c r="K274" s="44">
        <v>588060</v>
      </c>
      <c r="L274" s="44">
        <v>0</v>
      </c>
      <c r="M274" s="44">
        <v>3095701</v>
      </c>
      <c r="N274" s="44">
        <v>3509907</v>
      </c>
      <c r="O274" s="44">
        <v>83795</v>
      </c>
      <c r="P274" s="44">
        <v>1183888</v>
      </c>
      <c r="Q274" s="44">
        <v>0</v>
      </c>
      <c r="R274" s="25">
        <f t="shared" si="11"/>
        <v>28220381</v>
      </c>
      <c r="S274" s="40">
        <v>637884502</v>
      </c>
      <c r="T274" s="40">
        <v>234846133</v>
      </c>
      <c r="U274" s="40">
        <v>265329609</v>
      </c>
      <c r="V274" s="98">
        <v>7686427</v>
      </c>
      <c r="W274" s="40">
        <v>255017036</v>
      </c>
      <c r="X274" s="40">
        <v>10312573</v>
      </c>
      <c r="Y274" s="28">
        <v>3.8867026710162601E-2</v>
      </c>
      <c r="Z274" s="35">
        <v>17999000</v>
      </c>
      <c r="AA274" s="20">
        <f t="shared" si="12"/>
        <v>6.5926530410836376E-2</v>
      </c>
    </row>
    <row r="275" spans="1:29" x14ac:dyDescent="0.25">
      <c r="A275" s="41">
        <v>6920770</v>
      </c>
      <c r="B275" s="29" t="s">
        <v>201</v>
      </c>
      <c r="C275" s="31" t="s">
        <v>202</v>
      </c>
      <c r="D275" s="41" t="s">
        <v>65</v>
      </c>
      <c r="E275" s="21" t="b">
        <v>0</v>
      </c>
      <c r="F275" s="21">
        <v>5</v>
      </c>
      <c r="G275" s="42">
        <v>2020</v>
      </c>
      <c r="H275" s="43">
        <v>2430689</v>
      </c>
      <c r="I275" s="44">
        <v>4371780</v>
      </c>
      <c r="J275" s="44">
        <v>0</v>
      </c>
      <c r="K275" s="44">
        <v>1092250</v>
      </c>
      <c r="L275" s="44">
        <v>0</v>
      </c>
      <c r="M275" s="44">
        <v>109917</v>
      </c>
      <c r="N275" s="44">
        <v>10000</v>
      </c>
      <c r="O275" s="44">
        <v>344491</v>
      </c>
      <c r="P275" s="44">
        <v>58560</v>
      </c>
      <c r="Q275" s="44">
        <v>105321</v>
      </c>
      <c r="R275" s="25">
        <f t="shared" si="11"/>
        <v>8523008</v>
      </c>
      <c r="S275" s="40">
        <v>286150611</v>
      </c>
      <c r="T275" s="40">
        <v>117836305</v>
      </c>
      <c r="U275" s="40">
        <v>140097453</v>
      </c>
      <c r="V275" s="98">
        <v>-1086605</v>
      </c>
      <c r="W275" s="40">
        <v>134152734</v>
      </c>
      <c r="X275" s="40">
        <v>5944719</v>
      </c>
      <c r="Y275" s="28">
        <v>4.2432741443200972E-2</v>
      </c>
      <c r="Z275" s="35">
        <v>4858114</v>
      </c>
      <c r="AA275" s="20">
        <f t="shared" si="12"/>
        <v>3.4947732999945441E-2</v>
      </c>
      <c r="AB275" s="4"/>
      <c r="AC275" s="4"/>
    </row>
    <row r="276" spans="1:29" x14ac:dyDescent="0.25">
      <c r="A276" s="41">
        <v>6920510</v>
      </c>
      <c r="B276" s="29" t="s">
        <v>203</v>
      </c>
      <c r="C276" s="29" t="s">
        <v>204</v>
      </c>
      <c r="D276" s="41" t="s">
        <v>11</v>
      </c>
      <c r="E276" s="21" t="b">
        <v>0</v>
      </c>
      <c r="F276" s="21">
        <v>5</v>
      </c>
      <c r="G276" s="42">
        <v>2020</v>
      </c>
      <c r="H276" s="43">
        <v>5925351</v>
      </c>
      <c r="I276" s="44">
        <v>13771931</v>
      </c>
      <c r="J276" s="44">
        <v>0</v>
      </c>
      <c r="K276" s="44">
        <v>4928636</v>
      </c>
      <c r="L276" s="44">
        <v>0</v>
      </c>
      <c r="M276" s="44">
        <v>198564</v>
      </c>
      <c r="N276" s="44">
        <v>0</v>
      </c>
      <c r="O276" s="44">
        <v>19685</v>
      </c>
      <c r="P276" s="44">
        <v>343654</v>
      </c>
      <c r="Q276" s="44">
        <v>266282</v>
      </c>
      <c r="R276" s="25">
        <f t="shared" si="11"/>
        <v>25454103</v>
      </c>
      <c r="S276" s="40">
        <v>1000586092</v>
      </c>
      <c r="T276" s="40">
        <v>296742072</v>
      </c>
      <c r="U276" s="40">
        <v>335334551</v>
      </c>
      <c r="V276" s="98">
        <v>4687225</v>
      </c>
      <c r="W276" s="40">
        <v>334169779</v>
      </c>
      <c r="X276" s="40">
        <v>1164772</v>
      </c>
      <c r="Y276" s="28">
        <v>3.473462536224011E-3</v>
      </c>
      <c r="Z276" s="35">
        <v>5851997</v>
      </c>
      <c r="AA276" s="20">
        <f t="shared" si="12"/>
        <v>1.7210653590610032E-2</v>
      </c>
      <c r="AB276" s="4"/>
      <c r="AC276" s="4"/>
    </row>
    <row r="277" spans="1:29" x14ac:dyDescent="0.25">
      <c r="A277" s="41">
        <v>6920780</v>
      </c>
      <c r="B277" s="45" t="s">
        <v>205</v>
      </c>
      <c r="C277" s="29" t="s">
        <v>206</v>
      </c>
      <c r="D277" s="41" t="s">
        <v>106</v>
      </c>
      <c r="E277" s="21" t="b">
        <v>1</v>
      </c>
      <c r="F277" s="21">
        <v>5</v>
      </c>
      <c r="G277" s="42">
        <v>2020</v>
      </c>
      <c r="H277" s="43">
        <v>3274039</v>
      </c>
      <c r="I277" s="44">
        <v>0</v>
      </c>
      <c r="J277" s="44">
        <v>0</v>
      </c>
      <c r="K277" s="44">
        <v>255444</v>
      </c>
      <c r="L277" s="44">
        <v>0</v>
      </c>
      <c r="M277" s="44">
        <v>378896</v>
      </c>
      <c r="N277" s="44">
        <v>163219</v>
      </c>
      <c r="O277" s="44">
        <v>29256</v>
      </c>
      <c r="P277" s="44">
        <v>5039</v>
      </c>
      <c r="Q277" s="44">
        <v>0</v>
      </c>
      <c r="R277" s="25">
        <f t="shared" si="11"/>
        <v>4105893</v>
      </c>
      <c r="S277" s="40">
        <v>148055501</v>
      </c>
      <c r="T277" s="40">
        <v>89311451</v>
      </c>
      <c r="U277" s="40">
        <v>98808221</v>
      </c>
      <c r="V277" s="98">
        <v>-50923</v>
      </c>
      <c r="W277" s="40">
        <v>91328669</v>
      </c>
      <c r="X277" s="40">
        <v>7479552</v>
      </c>
      <c r="Y277" s="28">
        <v>7.5697668921698325E-2</v>
      </c>
      <c r="Z277" s="35">
        <v>7428629</v>
      </c>
      <c r="AA277" s="20">
        <f t="shared" si="12"/>
        <v>7.5221063662555848E-2</v>
      </c>
      <c r="AB277" s="4"/>
      <c r="AC277" s="4"/>
    </row>
    <row r="278" spans="1:29" x14ac:dyDescent="0.25">
      <c r="A278" s="48">
        <v>6920015</v>
      </c>
      <c r="B278" s="29" t="s">
        <v>67</v>
      </c>
      <c r="C278" s="29" t="s">
        <v>68</v>
      </c>
      <c r="D278" s="41" t="s">
        <v>65</v>
      </c>
      <c r="E278" s="21" t="b">
        <v>1</v>
      </c>
      <c r="F278" s="21">
        <v>5</v>
      </c>
      <c r="G278" s="42">
        <v>2020</v>
      </c>
      <c r="H278" s="43">
        <v>1246061</v>
      </c>
      <c r="I278" s="44">
        <v>4471576</v>
      </c>
      <c r="J278" s="44">
        <v>1353049</v>
      </c>
      <c r="K278" s="44">
        <v>113214</v>
      </c>
      <c r="L278" s="44">
        <v>0</v>
      </c>
      <c r="M278" s="44">
        <v>1179</v>
      </c>
      <c r="N278" s="44">
        <v>0</v>
      </c>
      <c r="O278" s="44">
        <v>98136</v>
      </c>
      <c r="P278" s="44">
        <v>42494</v>
      </c>
      <c r="Q278" s="44">
        <v>0</v>
      </c>
      <c r="R278" s="25">
        <f t="shared" si="11"/>
        <v>7325709</v>
      </c>
      <c r="S278" s="40">
        <v>286981827</v>
      </c>
      <c r="T278" s="40">
        <v>144509949</v>
      </c>
      <c r="U278" s="40">
        <v>153889618</v>
      </c>
      <c r="V278" s="98">
        <v>11058188</v>
      </c>
      <c r="W278" s="40">
        <v>130122016</v>
      </c>
      <c r="X278" s="40">
        <v>23767602</v>
      </c>
      <c r="Y278" s="28">
        <v>0.15444577944172946</v>
      </c>
      <c r="Z278" s="35">
        <v>34825790</v>
      </c>
      <c r="AA278" s="20">
        <f t="shared" si="12"/>
        <v>0.21113218080633336</v>
      </c>
      <c r="AB278" s="4"/>
      <c r="AC278" s="4"/>
    </row>
    <row r="279" spans="1:29" x14ac:dyDescent="0.25">
      <c r="A279" s="41">
        <v>6920110</v>
      </c>
      <c r="B279" s="29" t="s">
        <v>23</v>
      </c>
      <c r="C279" s="29" t="s">
        <v>24</v>
      </c>
      <c r="D279" s="47" t="s">
        <v>11</v>
      </c>
      <c r="E279" s="21" t="b">
        <v>0</v>
      </c>
      <c r="F279" s="21">
        <v>5</v>
      </c>
      <c r="G279" s="42">
        <v>2020</v>
      </c>
      <c r="H279" s="43">
        <v>4571676</v>
      </c>
      <c r="I279" s="44">
        <v>19486217</v>
      </c>
      <c r="J279" s="44">
        <v>3454401</v>
      </c>
      <c r="K279" s="44">
        <v>1086814</v>
      </c>
      <c r="L279" s="44">
        <v>335937</v>
      </c>
      <c r="M279" s="44">
        <v>8360607</v>
      </c>
      <c r="N279" s="44">
        <v>33298412</v>
      </c>
      <c r="O279" s="44">
        <v>886544</v>
      </c>
      <c r="P279" s="44">
        <v>625432</v>
      </c>
      <c r="Q279" s="44">
        <v>150271</v>
      </c>
      <c r="R279" s="25">
        <f t="shared" si="11"/>
        <v>72256311</v>
      </c>
      <c r="S279" s="40">
        <v>802012923</v>
      </c>
      <c r="T279" s="40">
        <v>391084467</v>
      </c>
      <c r="U279" s="40">
        <v>459496712</v>
      </c>
      <c r="V279" s="98">
        <v>2674983</v>
      </c>
      <c r="W279" s="40">
        <v>461336620</v>
      </c>
      <c r="X279" s="40">
        <v>-1839908</v>
      </c>
      <c r="Y279" s="28">
        <v>-4.0041809918326468E-3</v>
      </c>
      <c r="Z279" s="35">
        <v>835075</v>
      </c>
      <c r="AA279" s="20">
        <f t="shared" si="12"/>
        <v>1.8068501577103288E-3</v>
      </c>
      <c r="AB279" s="4"/>
      <c r="AC279" s="4"/>
    </row>
    <row r="280" spans="1:29" x14ac:dyDescent="0.25">
      <c r="A280" s="41">
        <v>6920045</v>
      </c>
      <c r="B280" s="29" t="s">
        <v>26</v>
      </c>
      <c r="C280" s="29" t="s">
        <v>27</v>
      </c>
      <c r="D280" s="41" t="s">
        <v>11</v>
      </c>
      <c r="E280" s="21" t="b">
        <v>0</v>
      </c>
      <c r="F280" s="21">
        <v>5</v>
      </c>
      <c r="G280" s="42">
        <v>2020</v>
      </c>
      <c r="H280" s="43">
        <v>9669030</v>
      </c>
      <c r="I280" s="44">
        <v>20907587</v>
      </c>
      <c r="J280" s="44">
        <v>0</v>
      </c>
      <c r="K280" s="44">
        <v>5451074</v>
      </c>
      <c r="L280" s="44">
        <v>4047273</v>
      </c>
      <c r="M280" s="44">
        <v>3520568</v>
      </c>
      <c r="N280" s="44">
        <v>0</v>
      </c>
      <c r="O280" s="44">
        <v>7329777</v>
      </c>
      <c r="P280" s="44">
        <v>0</v>
      </c>
      <c r="Q280" s="44">
        <v>1911286</v>
      </c>
      <c r="R280" s="25">
        <f t="shared" si="11"/>
        <v>52836595</v>
      </c>
      <c r="S280" s="40">
        <v>589534654</v>
      </c>
      <c r="T280" s="40">
        <v>580821670</v>
      </c>
      <c r="U280" s="40">
        <v>620944594</v>
      </c>
      <c r="V280" s="98">
        <v>13179787</v>
      </c>
      <c r="W280" s="40">
        <v>636634883</v>
      </c>
      <c r="X280" s="40">
        <v>-15690289</v>
      </c>
      <c r="Y280" s="28">
        <v>-2.5268420325437281E-2</v>
      </c>
      <c r="Z280" s="35">
        <v>-2510502</v>
      </c>
      <c r="AA280" s="20">
        <f t="shared" si="12"/>
        <v>-3.9590056386745367E-3</v>
      </c>
      <c r="AB280" s="4"/>
      <c r="AC280" s="4"/>
    </row>
    <row r="281" spans="1:29" x14ac:dyDescent="0.25">
      <c r="A281" s="41">
        <v>6920434</v>
      </c>
      <c r="B281" s="29" t="s">
        <v>152</v>
      </c>
      <c r="C281" s="29" t="s">
        <v>30</v>
      </c>
      <c r="D281" s="41" t="s">
        <v>11</v>
      </c>
      <c r="E281" s="21" t="b">
        <v>0</v>
      </c>
      <c r="F281" s="21">
        <v>5</v>
      </c>
      <c r="G281" s="42">
        <v>2020</v>
      </c>
      <c r="H281" s="43">
        <v>3917036</v>
      </c>
      <c r="I281" s="44">
        <v>6698272</v>
      </c>
      <c r="J281" s="44">
        <v>0</v>
      </c>
      <c r="K281" s="44">
        <v>1889777</v>
      </c>
      <c r="L281" s="44">
        <v>1403108</v>
      </c>
      <c r="M281" s="44">
        <v>1220510</v>
      </c>
      <c r="N281" s="44">
        <v>0</v>
      </c>
      <c r="O281" s="44">
        <v>2670500</v>
      </c>
      <c r="P281" s="44">
        <v>0</v>
      </c>
      <c r="Q281" s="44">
        <v>662604</v>
      </c>
      <c r="R281" s="25">
        <f t="shared" si="11"/>
        <v>18461807</v>
      </c>
      <c r="S281" s="40">
        <v>200154535</v>
      </c>
      <c r="T281" s="40">
        <v>196631727</v>
      </c>
      <c r="U281" s="40">
        <v>196631727</v>
      </c>
      <c r="V281" s="98">
        <v>4390001</v>
      </c>
      <c r="W281" s="40">
        <v>200465996</v>
      </c>
      <c r="X281" s="40">
        <v>-3834269</v>
      </c>
      <c r="Y281" s="28">
        <v>-1.9499747362743756E-2</v>
      </c>
      <c r="Z281" s="35">
        <v>555732</v>
      </c>
      <c r="AA281" s="20">
        <f t="shared" si="12"/>
        <v>2.7645369758238273E-3</v>
      </c>
      <c r="AB281" s="4"/>
      <c r="AC281" s="4"/>
    </row>
    <row r="282" spans="1:29" x14ac:dyDescent="0.25">
      <c r="A282" s="41">
        <v>6920741</v>
      </c>
      <c r="B282" s="29" t="s">
        <v>38</v>
      </c>
      <c r="C282" s="29" t="s">
        <v>39</v>
      </c>
      <c r="D282" s="41" t="s">
        <v>11</v>
      </c>
      <c r="E282" s="21" t="b">
        <v>0</v>
      </c>
      <c r="F282" s="21">
        <v>5</v>
      </c>
      <c r="G282" s="42">
        <v>2020</v>
      </c>
      <c r="H282" s="43">
        <v>1750753</v>
      </c>
      <c r="I282" s="44">
        <v>13981050</v>
      </c>
      <c r="J282" s="44">
        <v>0</v>
      </c>
      <c r="K282" s="44">
        <v>2343</v>
      </c>
      <c r="L282" s="44">
        <v>0</v>
      </c>
      <c r="M282" s="44">
        <v>544405</v>
      </c>
      <c r="N282" s="44">
        <v>10080326</v>
      </c>
      <c r="O282" s="44">
        <v>89115</v>
      </c>
      <c r="P282" s="44">
        <v>51525</v>
      </c>
      <c r="Q282" s="44">
        <v>2692</v>
      </c>
      <c r="R282" s="25">
        <f t="shared" si="11"/>
        <v>26502209</v>
      </c>
      <c r="S282" s="40">
        <v>946343957</v>
      </c>
      <c r="T282" s="40">
        <v>229604848</v>
      </c>
      <c r="U282" s="40">
        <v>230110395</v>
      </c>
      <c r="V282" s="98">
        <v>-2011230</v>
      </c>
      <c r="W282" s="40">
        <v>216377668</v>
      </c>
      <c r="X282" s="40">
        <v>13732727</v>
      </c>
      <c r="Y282" s="28">
        <v>5.9678864138232431E-2</v>
      </c>
      <c r="Z282" s="35">
        <v>11721497</v>
      </c>
      <c r="AA282" s="20">
        <f t="shared" si="12"/>
        <v>5.1387724282112121E-2</v>
      </c>
      <c r="AB282" s="4"/>
      <c r="AC282" s="4"/>
    </row>
    <row r="283" spans="1:29" x14ac:dyDescent="0.25">
      <c r="A283" s="41">
        <v>6920190</v>
      </c>
      <c r="B283" s="29" t="s">
        <v>80</v>
      </c>
      <c r="C283" s="29" t="s">
        <v>81</v>
      </c>
      <c r="D283" s="47" t="s">
        <v>65</v>
      </c>
      <c r="E283" s="30" t="b">
        <v>1</v>
      </c>
      <c r="F283" s="30">
        <v>5</v>
      </c>
      <c r="G283" s="42">
        <v>2020</v>
      </c>
      <c r="H283" s="43">
        <v>3462062</v>
      </c>
      <c r="I283" s="44">
        <v>1027714</v>
      </c>
      <c r="J283" s="44">
        <v>294109</v>
      </c>
      <c r="K283" s="44">
        <v>1787708.8749057667</v>
      </c>
      <c r="L283" s="44">
        <v>8097</v>
      </c>
      <c r="M283" s="44">
        <v>750472</v>
      </c>
      <c r="N283" s="44">
        <v>307532</v>
      </c>
      <c r="O283" s="44">
        <v>324974</v>
      </c>
      <c r="P283" s="44">
        <v>321898</v>
      </c>
      <c r="Q283" s="44">
        <v>227951</v>
      </c>
      <c r="R283" s="25">
        <f t="shared" si="11"/>
        <v>8512517.8749057669</v>
      </c>
      <c r="S283" s="40">
        <v>174279704</v>
      </c>
      <c r="T283" s="40">
        <v>94354193</v>
      </c>
      <c r="U283" s="40">
        <v>106815633</v>
      </c>
      <c r="V283" s="98">
        <v>817057</v>
      </c>
      <c r="W283" s="40">
        <v>100181989</v>
      </c>
      <c r="X283" s="40">
        <v>6633645</v>
      </c>
      <c r="Y283" s="28">
        <v>6.210369038397217E-2</v>
      </c>
      <c r="Z283" s="35">
        <v>7450701</v>
      </c>
      <c r="AA283" s="20">
        <f t="shared" si="12"/>
        <v>6.9223402295343545E-2</v>
      </c>
    </row>
    <row r="284" spans="1:29" x14ac:dyDescent="0.25">
      <c r="A284" s="41">
        <v>6920290</v>
      </c>
      <c r="B284" s="29" t="s">
        <v>46</v>
      </c>
      <c r="C284" s="29" t="s">
        <v>47</v>
      </c>
      <c r="D284" s="41" t="s">
        <v>11</v>
      </c>
      <c r="E284" s="30" t="b">
        <v>0</v>
      </c>
      <c r="F284" s="30">
        <v>5</v>
      </c>
      <c r="G284" s="42">
        <v>2020</v>
      </c>
      <c r="H284" s="43">
        <v>5247175</v>
      </c>
      <c r="I284" s="44">
        <v>15848934</v>
      </c>
      <c r="J284" s="44">
        <v>661657</v>
      </c>
      <c r="K284" s="44">
        <v>4078100.6724416176</v>
      </c>
      <c r="L284" s="44">
        <v>16801</v>
      </c>
      <c r="M284" s="44">
        <v>385466</v>
      </c>
      <c r="N284" s="44">
        <v>736417</v>
      </c>
      <c r="O284" s="44">
        <v>940591</v>
      </c>
      <c r="P284" s="44">
        <v>28264</v>
      </c>
      <c r="Q284" s="44">
        <v>183176</v>
      </c>
      <c r="R284" s="25">
        <f t="shared" si="11"/>
        <v>28126581.672441617</v>
      </c>
      <c r="S284" s="40">
        <v>619137355</v>
      </c>
      <c r="T284" s="40">
        <v>196143147</v>
      </c>
      <c r="U284" s="40">
        <v>215269027</v>
      </c>
      <c r="V284" s="98">
        <v>822176</v>
      </c>
      <c r="W284" s="40">
        <v>221907507</v>
      </c>
      <c r="X284" s="40">
        <v>-6638481</v>
      </c>
      <c r="Y284" s="28">
        <v>-3.0838068497424851E-2</v>
      </c>
      <c r="Z284" s="35">
        <v>-5816304</v>
      </c>
      <c r="AA284" s="20">
        <f t="shared" si="12"/>
        <v>-2.6915968439492653E-2</v>
      </c>
    </row>
    <row r="285" spans="1:29" x14ac:dyDescent="0.25">
      <c r="A285" s="41">
        <v>6920296</v>
      </c>
      <c r="B285" s="29" t="s">
        <v>48</v>
      </c>
      <c r="C285" s="29" t="s">
        <v>49</v>
      </c>
      <c r="D285" s="41" t="s">
        <v>11</v>
      </c>
      <c r="E285" s="30" t="b">
        <v>0</v>
      </c>
      <c r="F285" s="30">
        <v>5</v>
      </c>
      <c r="G285" s="42">
        <v>2020</v>
      </c>
      <c r="H285" s="43">
        <v>4038722</v>
      </c>
      <c r="I285" s="44">
        <v>9337714</v>
      </c>
      <c r="J285" s="44">
        <v>351002</v>
      </c>
      <c r="K285" s="44">
        <v>2087345.8681751858</v>
      </c>
      <c r="L285" s="44">
        <v>8913</v>
      </c>
      <c r="M285" s="44">
        <v>4408348</v>
      </c>
      <c r="N285" s="44">
        <v>3045344</v>
      </c>
      <c r="O285" s="44">
        <v>390469</v>
      </c>
      <c r="P285" s="44">
        <v>8166</v>
      </c>
      <c r="Q285" s="44">
        <v>104662</v>
      </c>
      <c r="R285" s="25">
        <f t="shared" si="11"/>
        <v>23780685.868175186</v>
      </c>
      <c r="S285" s="40">
        <v>251995879</v>
      </c>
      <c r="T285" s="40">
        <v>104457652</v>
      </c>
      <c r="U285" s="40">
        <v>113279521</v>
      </c>
      <c r="V285" s="98">
        <v>510707</v>
      </c>
      <c r="W285" s="40">
        <v>114849878</v>
      </c>
      <c r="X285" s="40">
        <v>-1570360</v>
      </c>
      <c r="Y285" s="28">
        <v>-1.3862699860815971E-2</v>
      </c>
      <c r="Z285" s="35">
        <v>-1059653</v>
      </c>
      <c r="AA285" s="20">
        <f t="shared" si="12"/>
        <v>-9.3123374355133549E-3</v>
      </c>
    </row>
    <row r="286" spans="1:29" x14ac:dyDescent="0.25">
      <c r="A286" s="41">
        <v>6920315</v>
      </c>
      <c r="B286" s="29" t="s">
        <v>83</v>
      </c>
      <c r="C286" s="29" t="s">
        <v>84</v>
      </c>
      <c r="D286" s="41" t="s">
        <v>65</v>
      </c>
      <c r="E286" s="30" t="b">
        <v>0</v>
      </c>
      <c r="F286" s="30">
        <v>5</v>
      </c>
      <c r="G286" s="42">
        <v>2020</v>
      </c>
      <c r="H286" s="43">
        <v>4407595</v>
      </c>
      <c r="I286" s="44">
        <v>2110387</v>
      </c>
      <c r="J286" s="44">
        <v>311705</v>
      </c>
      <c r="K286" s="44">
        <v>1901023.8845472664</v>
      </c>
      <c r="L286" s="44">
        <v>21190</v>
      </c>
      <c r="M286" s="44">
        <v>343809</v>
      </c>
      <c r="N286" s="44">
        <v>388637</v>
      </c>
      <c r="O286" s="44">
        <v>311785</v>
      </c>
      <c r="P286" s="44">
        <v>6385</v>
      </c>
      <c r="Q286" s="44">
        <v>208156</v>
      </c>
      <c r="R286" s="25">
        <f t="shared" si="11"/>
        <v>10010672.884547267</v>
      </c>
      <c r="S286" s="40">
        <v>263922208</v>
      </c>
      <c r="T286" s="40">
        <v>123569597</v>
      </c>
      <c r="U286" s="40">
        <v>127161615</v>
      </c>
      <c r="V286" s="98">
        <v>61855</v>
      </c>
      <c r="W286" s="40">
        <v>110049550</v>
      </c>
      <c r="X286" s="40">
        <v>17112065</v>
      </c>
      <c r="Y286" s="28">
        <v>0.13456942175514208</v>
      </c>
      <c r="Z286" s="35">
        <v>17173920</v>
      </c>
      <c r="AA286" s="20">
        <f t="shared" si="12"/>
        <v>0.13499018695214021</v>
      </c>
    </row>
    <row r="287" spans="1:29" x14ac:dyDescent="0.25">
      <c r="A287" s="41">
        <v>6920520</v>
      </c>
      <c r="B287" s="29" t="s">
        <v>50</v>
      </c>
      <c r="C287" s="29" t="s">
        <v>51</v>
      </c>
      <c r="D287" s="41" t="s">
        <v>11</v>
      </c>
      <c r="E287" s="30" t="b">
        <v>0</v>
      </c>
      <c r="F287" s="30">
        <v>5</v>
      </c>
      <c r="G287" s="42">
        <v>2020</v>
      </c>
      <c r="H287" s="43">
        <v>17150874</v>
      </c>
      <c r="I287" s="44">
        <v>47326734</v>
      </c>
      <c r="J287" s="44">
        <v>2313651</v>
      </c>
      <c r="K287" s="44">
        <v>14228362.072675167</v>
      </c>
      <c r="L287" s="44">
        <v>8075388</v>
      </c>
      <c r="M287" s="44">
        <v>10756888</v>
      </c>
      <c r="N287" s="44">
        <v>2419247</v>
      </c>
      <c r="O287" s="44">
        <v>2303864</v>
      </c>
      <c r="P287" s="44">
        <v>25321</v>
      </c>
      <c r="Q287" s="44">
        <v>769273</v>
      </c>
      <c r="R287" s="25">
        <f t="shared" si="11"/>
        <v>105369602.07267517</v>
      </c>
      <c r="S287" s="40">
        <v>1826753490</v>
      </c>
      <c r="T287" s="40">
        <v>805314415</v>
      </c>
      <c r="U287" s="40">
        <v>967176354</v>
      </c>
      <c r="V287" s="98">
        <v>14116202</v>
      </c>
      <c r="W287" s="40">
        <v>913399446</v>
      </c>
      <c r="X287" s="40">
        <v>53776909</v>
      </c>
      <c r="Y287" s="28">
        <v>5.5601968325209902E-2</v>
      </c>
      <c r="Z287" s="35">
        <v>67893111</v>
      </c>
      <c r="AA287" s="20">
        <f t="shared" si="12"/>
        <v>6.9187430990763576E-2</v>
      </c>
      <c r="AB287" s="4"/>
      <c r="AC287" s="4"/>
    </row>
    <row r="288" spans="1:29" x14ac:dyDescent="0.25">
      <c r="A288" s="41">
        <v>6920725</v>
      </c>
      <c r="B288" s="29" t="s">
        <v>86</v>
      </c>
      <c r="C288" s="29" t="s">
        <v>87</v>
      </c>
      <c r="D288" s="41" t="s">
        <v>65</v>
      </c>
      <c r="E288" s="30" t="b">
        <v>1</v>
      </c>
      <c r="F288" s="30">
        <v>5</v>
      </c>
      <c r="G288" s="42">
        <v>2020</v>
      </c>
      <c r="H288" s="43">
        <v>2529217</v>
      </c>
      <c r="I288" s="44">
        <v>3178550</v>
      </c>
      <c r="J288" s="44">
        <v>223176</v>
      </c>
      <c r="K288" s="44">
        <v>1452170.1399637617</v>
      </c>
      <c r="L288" s="44">
        <v>5667</v>
      </c>
      <c r="M288" s="44">
        <v>33003</v>
      </c>
      <c r="N288" s="44">
        <v>233362</v>
      </c>
      <c r="O288" s="44">
        <v>222232</v>
      </c>
      <c r="P288" s="44">
        <v>26775</v>
      </c>
      <c r="Q288" s="44">
        <v>64860</v>
      </c>
      <c r="R288" s="25">
        <f t="shared" si="11"/>
        <v>7969012.1399637619</v>
      </c>
      <c r="S288" s="40">
        <v>125690986</v>
      </c>
      <c r="T288" s="40">
        <v>61928313</v>
      </c>
      <c r="U288" s="40">
        <v>71508335</v>
      </c>
      <c r="V288" s="98">
        <v>-29154</v>
      </c>
      <c r="W288" s="40">
        <v>76488991</v>
      </c>
      <c r="X288" s="40">
        <v>-4980656</v>
      </c>
      <c r="Y288" s="28">
        <v>-6.9651404972581168E-2</v>
      </c>
      <c r="Z288" s="35">
        <v>-5009810</v>
      </c>
      <c r="AA288" s="20">
        <f t="shared" si="12"/>
        <v>-7.0087680495387883E-2</v>
      </c>
      <c r="AB288" s="4"/>
      <c r="AC288" s="4"/>
    </row>
    <row r="289" spans="1:29" x14ac:dyDescent="0.25">
      <c r="A289" s="41">
        <v>6920540</v>
      </c>
      <c r="B289" s="29" t="s">
        <v>161</v>
      </c>
      <c r="C289" s="29" t="s">
        <v>162</v>
      </c>
      <c r="D289" s="41" t="s">
        <v>11</v>
      </c>
      <c r="E289" s="30" t="b">
        <v>0</v>
      </c>
      <c r="F289" s="30">
        <v>5</v>
      </c>
      <c r="G289" s="42">
        <v>2020</v>
      </c>
      <c r="H289" s="43">
        <v>19808354</v>
      </c>
      <c r="I289" s="44">
        <v>51508957</v>
      </c>
      <c r="J289" s="44">
        <v>2471323</v>
      </c>
      <c r="K289" s="44">
        <v>14539550.645534957</v>
      </c>
      <c r="L289" s="44">
        <v>1422929</v>
      </c>
      <c r="M289" s="44">
        <v>7601053</v>
      </c>
      <c r="N289" s="44">
        <v>2859089</v>
      </c>
      <c r="O289" s="44">
        <v>2522582</v>
      </c>
      <c r="P289" s="44">
        <v>42046</v>
      </c>
      <c r="Q289" s="44">
        <v>741594</v>
      </c>
      <c r="R289" s="25">
        <f t="shared" si="11"/>
        <v>103517477.64553496</v>
      </c>
      <c r="S289" s="40">
        <v>1974572141</v>
      </c>
      <c r="T289" s="40">
        <v>917217734</v>
      </c>
      <c r="U289" s="40">
        <v>996622830</v>
      </c>
      <c r="V289" s="98">
        <v>23291338</v>
      </c>
      <c r="W289" s="40">
        <v>878779913</v>
      </c>
      <c r="X289" s="40">
        <v>117842917</v>
      </c>
      <c r="Y289" s="28">
        <v>0.118242241149543</v>
      </c>
      <c r="Z289" s="35">
        <v>141134254</v>
      </c>
      <c r="AA289" s="20">
        <f t="shared" si="12"/>
        <v>0.1383785601064422</v>
      </c>
      <c r="AB289" s="4"/>
      <c r="AC289" s="4"/>
    </row>
    <row r="290" spans="1:29" x14ac:dyDescent="0.25">
      <c r="A290" s="41">
        <v>6920350</v>
      </c>
      <c r="B290" s="29" t="s">
        <v>163</v>
      </c>
      <c r="C290" s="29" t="s">
        <v>52</v>
      </c>
      <c r="D290" s="41" t="s">
        <v>11</v>
      </c>
      <c r="E290" s="30" t="b">
        <v>0</v>
      </c>
      <c r="F290" s="30">
        <v>5</v>
      </c>
      <c r="G290" s="42">
        <v>2020</v>
      </c>
      <c r="H290" s="43">
        <v>4163028</v>
      </c>
      <c r="I290" s="44">
        <v>12366318</v>
      </c>
      <c r="J290" s="44">
        <v>390494</v>
      </c>
      <c r="K290" s="44">
        <v>2476705.8417562777</v>
      </c>
      <c r="L290" s="44">
        <v>9916</v>
      </c>
      <c r="M290" s="44">
        <v>0</v>
      </c>
      <c r="N290" s="44">
        <v>505264</v>
      </c>
      <c r="O290" s="44">
        <v>388842</v>
      </c>
      <c r="P290" s="44">
        <v>27503</v>
      </c>
      <c r="Q290" s="44">
        <v>108027</v>
      </c>
      <c r="R290" s="25">
        <f t="shared" si="11"/>
        <v>20436097.841756277</v>
      </c>
      <c r="S290" s="40">
        <v>279270583</v>
      </c>
      <c r="T290" s="40">
        <v>125586898</v>
      </c>
      <c r="U290" s="40">
        <v>138658356</v>
      </c>
      <c r="V290" s="98">
        <v>754364</v>
      </c>
      <c r="W290" s="40">
        <v>131591258</v>
      </c>
      <c r="X290" s="40">
        <v>7067097</v>
      </c>
      <c r="Y290" s="28">
        <v>5.0967696458192539E-2</v>
      </c>
      <c r="Z290" s="35">
        <v>7821462</v>
      </c>
      <c r="AA290" s="20">
        <f t="shared" si="12"/>
        <v>5.6102929488786965E-2</v>
      </c>
      <c r="AB290" s="4"/>
      <c r="AC290" s="4"/>
    </row>
    <row r="291" spans="1:29" x14ac:dyDescent="0.25">
      <c r="A291" s="41">
        <v>6920010</v>
      </c>
      <c r="B291" s="29" t="s">
        <v>56</v>
      </c>
      <c r="C291" s="29" t="s">
        <v>57</v>
      </c>
      <c r="D291" s="47" t="s">
        <v>11</v>
      </c>
      <c r="E291" s="30" t="b">
        <v>0</v>
      </c>
      <c r="F291" s="30">
        <v>5</v>
      </c>
      <c r="G291" s="42">
        <v>2020</v>
      </c>
      <c r="H291" s="43">
        <v>2255621</v>
      </c>
      <c r="I291" s="44">
        <v>10865839</v>
      </c>
      <c r="J291" s="44">
        <v>1195109</v>
      </c>
      <c r="K291" s="44">
        <v>1070402</v>
      </c>
      <c r="L291" s="44">
        <v>0</v>
      </c>
      <c r="M291" s="44">
        <v>1064126</v>
      </c>
      <c r="N291" s="44">
        <v>9758152</v>
      </c>
      <c r="O291" s="44">
        <v>992852</v>
      </c>
      <c r="P291" s="44">
        <v>1036404</v>
      </c>
      <c r="Q291" s="44">
        <v>70762</v>
      </c>
      <c r="R291" s="25">
        <f t="shared" si="11"/>
        <v>28309267</v>
      </c>
      <c r="S291" s="40">
        <v>366228703</v>
      </c>
      <c r="T291" s="40">
        <v>179254139</v>
      </c>
      <c r="U291" s="40">
        <v>209305762</v>
      </c>
      <c r="V291" s="98">
        <v>1302410</v>
      </c>
      <c r="W291" s="40">
        <v>204931821</v>
      </c>
      <c r="X291" s="40">
        <v>4373941</v>
      </c>
      <c r="Y291" s="28">
        <v>2.0897375008720496E-2</v>
      </c>
      <c r="Z291" s="35">
        <v>5676351</v>
      </c>
      <c r="AA291" s="20">
        <f t="shared" si="12"/>
        <v>2.6952187781203476E-2</v>
      </c>
      <c r="AB291" s="4"/>
      <c r="AC291" s="4"/>
    </row>
    <row r="292" spans="1:29" x14ac:dyDescent="0.25">
      <c r="A292" s="41">
        <v>6920241</v>
      </c>
      <c r="B292" s="29" t="s">
        <v>88</v>
      </c>
      <c r="C292" s="29" t="s">
        <v>89</v>
      </c>
      <c r="D292" s="47" t="s">
        <v>65</v>
      </c>
      <c r="E292" s="30" t="b">
        <v>1</v>
      </c>
      <c r="F292" s="30">
        <v>5</v>
      </c>
      <c r="G292" s="42">
        <v>2020</v>
      </c>
      <c r="H292" s="43">
        <v>1822953</v>
      </c>
      <c r="I292" s="44">
        <v>0</v>
      </c>
      <c r="J292" s="44">
        <v>290304</v>
      </c>
      <c r="K292" s="44">
        <v>171924</v>
      </c>
      <c r="L292" s="44">
        <v>0</v>
      </c>
      <c r="M292" s="44">
        <v>979028</v>
      </c>
      <c r="N292" s="44">
        <v>6546309</v>
      </c>
      <c r="O292" s="44">
        <v>362405</v>
      </c>
      <c r="P292" s="44">
        <v>702119</v>
      </c>
      <c r="Q292" s="44">
        <v>44669</v>
      </c>
      <c r="R292" s="25">
        <f t="shared" si="11"/>
        <v>10919711</v>
      </c>
      <c r="S292" s="40">
        <v>234160615</v>
      </c>
      <c r="T292" s="40">
        <v>125278756</v>
      </c>
      <c r="U292" s="40">
        <v>150147090</v>
      </c>
      <c r="V292" s="98">
        <v>1902324</v>
      </c>
      <c r="W292" s="40">
        <v>131592718</v>
      </c>
      <c r="X292" s="40">
        <v>18554371</v>
      </c>
      <c r="Y292" s="28">
        <v>0.12357462938509164</v>
      </c>
      <c r="Z292" s="35">
        <v>20456695</v>
      </c>
      <c r="AA292" s="20">
        <f t="shared" si="12"/>
        <v>0.13453978191589741</v>
      </c>
      <c r="AB292" s="4"/>
      <c r="AC292" s="4"/>
    </row>
    <row r="293" spans="1:29" x14ac:dyDescent="0.25">
      <c r="A293" s="41">
        <v>6920243</v>
      </c>
      <c r="B293" s="29" t="s">
        <v>90</v>
      </c>
      <c r="C293" s="29" t="s">
        <v>91</v>
      </c>
      <c r="D293" s="41" t="s">
        <v>65</v>
      </c>
      <c r="E293" s="21" t="b">
        <v>1</v>
      </c>
      <c r="F293" s="30">
        <v>5</v>
      </c>
      <c r="G293" s="42">
        <v>2020</v>
      </c>
      <c r="H293" s="43">
        <v>1750070</v>
      </c>
      <c r="I293" s="44">
        <v>689687</v>
      </c>
      <c r="J293" s="44">
        <v>580904</v>
      </c>
      <c r="K293" s="44">
        <v>23323</v>
      </c>
      <c r="L293" s="44">
        <v>0</v>
      </c>
      <c r="M293" s="44">
        <v>279791</v>
      </c>
      <c r="N293" s="44">
        <v>5407575</v>
      </c>
      <c r="O293" s="44">
        <v>171002</v>
      </c>
      <c r="P293" s="44">
        <v>808903</v>
      </c>
      <c r="Q293" s="44">
        <v>19286</v>
      </c>
      <c r="R293" s="25">
        <f t="shared" si="11"/>
        <v>9730541</v>
      </c>
      <c r="S293" s="40">
        <v>103091755</v>
      </c>
      <c r="T293" s="40">
        <v>60910020</v>
      </c>
      <c r="U293" s="40">
        <v>70947836</v>
      </c>
      <c r="V293" s="98">
        <v>-46338</v>
      </c>
      <c r="W293" s="40">
        <v>71629180</v>
      </c>
      <c r="X293" s="40">
        <v>-681344</v>
      </c>
      <c r="Y293" s="28">
        <v>-9.603450061535351E-3</v>
      </c>
      <c r="Z293" s="35">
        <v>-727682</v>
      </c>
      <c r="AA293" s="20">
        <f t="shared" si="12"/>
        <v>-1.0263281038152395E-2</v>
      </c>
    </row>
    <row r="294" spans="1:29" x14ac:dyDescent="0.25">
      <c r="A294" s="41">
        <v>6920325</v>
      </c>
      <c r="B294" s="29" t="s">
        <v>93</v>
      </c>
      <c r="C294" s="29" t="s">
        <v>94</v>
      </c>
      <c r="D294" s="41" t="s">
        <v>65</v>
      </c>
      <c r="E294" s="21" t="b">
        <v>1</v>
      </c>
      <c r="F294" s="30">
        <v>5</v>
      </c>
      <c r="G294" s="42">
        <v>2020</v>
      </c>
      <c r="H294" s="43">
        <v>2151885</v>
      </c>
      <c r="I294" s="44">
        <v>0</v>
      </c>
      <c r="J294" s="44">
        <v>299679</v>
      </c>
      <c r="K294" s="44">
        <v>268500</v>
      </c>
      <c r="L294" s="44">
        <v>0</v>
      </c>
      <c r="M294" s="44">
        <v>583055</v>
      </c>
      <c r="N294" s="44">
        <v>6381515</v>
      </c>
      <c r="O294" s="44">
        <v>197646</v>
      </c>
      <c r="P294" s="44">
        <v>571290</v>
      </c>
      <c r="Q294" s="44">
        <v>37263</v>
      </c>
      <c r="R294" s="25">
        <f t="shared" si="11"/>
        <v>10490833</v>
      </c>
      <c r="S294" s="40">
        <v>202497498</v>
      </c>
      <c r="T294" s="40">
        <v>111263066</v>
      </c>
      <c r="U294" s="40">
        <v>125657656</v>
      </c>
      <c r="V294" s="98">
        <v>105392</v>
      </c>
      <c r="W294" s="40">
        <v>112831917</v>
      </c>
      <c r="X294" s="40">
        <v>12825739</v>
      </c>
      <c r="Y294" s="28">
        <v>0.10206890219247763</v>
      </c>
      <c r="Z294" s="35">
        <v>12931130</v>
      </c>
      <c r="AA294" s="20">
        <f t="shared" si="12"/>
        <v>0.10282137882027159</v>
      </c>
    </row>
    <row r="295" spans="1:29" x14ac:dyDescent="0.25">
      <c r="A295" s="41">
        <v>6920743</v>
      </c>
      <c r="B295" s="29" t="s">
        <v>95</v>
      </c>
      <c r="C295" s="29" t="s">
        <v>96</v>
      </c>
      <c r="D295" s="41" t="s">
        <v>65</v>
      </c>
      <c r="E295" s="21" t="b">
        <v>0</v>
      </c>
      <c r="F295" s="21">
        <v>5</v>
      </c>
      <c r="G295" s="42">
        <v>2020</v>
      </c>
      <c r="H295" s="43">
        <v>590763</v>
      </c>
      <c r="I295" s="44">
        <v>2247609</v>
      </c>
      <c r="J295" s="44">
        <v>927012</v>
      </c>
      <c r="K295" s="44">
        <v>53703</v>
      </c>
      <c r="L295" s="44">
        <v>0</v>
      </c>
      <c r="M295" s="44">
        <v>0</v>
      </c>
      <c r="N295" s="44">
        <v>12216</v>
      </c>
      <c r="O295" s="44">
        <v>16000</v>
      </c>
      <c r="P295" s="44">
        <v>0</v>
      </c>
      <c r="Q295" s="44">
        <v>92554</v>
      </c>
      <c r="R295" s="25">
        <f t="shared" si="11"/>
        <v>3939857</v>
      </c>
      <c r="S295" s="40">
        <v>126044059</v>
      </c>
      <c r="T295" s="40">
        <v>62415583</v>
      </c>
      <c r="U295" s="40">
        <v>73941365</v>
      </c>
      <c r="V295" s="98">
        <v>1067515</v>
      </c>
      <c r="W295" s="40">
        <v>67148171</v>
      </c>
      <c r="X295" s="40">
        <v>6793194</v>
      </c>
      <c r="Y295" s="28">
        <v>9.1872715630824511E-2</v>
      </c>
      <c r="Z295" s="35">
        <v>7860709</v>
      </c>
      <c r="AA295" s="20">
        <f t="shared" si="12"/>
        <v>0.10479704536316234</v>
      </c>
    </row>
    <row r="296" spans="1:29" x14ac:dyDescent="0.25">
      <c r="A296" s="41">
        <v>6920560</v>
      </c>
      <c r="B296" s="29" t="s">
        <v>209</v>
      </c>
      <c r="C296" s="29" t="s">
        <v>211</v>
      </c>
      <c r="D296" s="41" t="s">
        <v>11</v>
      </c>
      <c r="E296" s="21" t="b">
        <v>0</v>
      </c>
      <c r="F296" s="21">
        <v>5</v>
      </c>
      <c r="G296" s="42">
        <v>2020</v>
      </c>
      <c r="H296" s="43">
        <v>864276</v>
      </c>
      <c r="I296" s="44">
        <v>7706508</v>
      </c>
      <c r="J296" s="44">
        <v>0</v>
      </c>
      <c r="K296" s="44">
        <v>847857</v>
      </c>
      <c r="L296" s="44">
        <v>2056845</v>
      </c>
      <c r="M296" s="44">
        <v>1569016</v>
      </c>
      <c r="N296" s="44">
        <v>16154</v>
      </c>
      <c r="O296" s="44">
        <v>49217</v>
      </c>
      <c r="P296" s="44">
        <v>0</v>
      </c>
      <c r="Q296" s="44">
        <v>11369</v>
      </c>
      <c r="R296" s="25">
        <f t="shared" si="11"/>
        <v>13121242</v>
      </c>
      <c r="S296" s="40">
        <v>56097157</v>
      </c>
      <c r="T296" s="40">
        <v>20437223</v>
      </c>
      <c r="U296" s="40">
        <v>26163609</v>
      </c>
      <c r="V296" s="98">
        <v>0</v>
      </c>
      <c r="W296" s="40">
        <v>46707956</v>
      </c>
      <c r="X296" s="40">
        <v>-20544347</v>
      </c>
      <c r="Y296" s="28">
        <v>-0.78522603666795354</v>
      </c>
      <c r="Z296" s="35">
        <v>-20544347</v>
      </c>
      <c r="AA296" s="20">
        <f t="shared" si="12"/>
        <v>-0.78522603666795354</v>
      </c>
      <c r="AB296" s="4"/>
      <c r="AC296" s="4"/>
    </row>
    <row r="297" spans="1:29" x14ac:dyDescent="0.25">
      <c r="A297" s="41">
        <v>6920070</v>
      </c>
      <c r="B297" s="29" t="s">
        <v>166</v>
      </c>
      <c r="C297" s="26" t="s">
        <v>175</v>
      </c>
      <c r="D297" s="47" t="s">
        <v>11</v>
      </c>
      <c r="E297" s="30" t="b">
        <v>0</v>
      </c>
      <c r="F297" s="30">
        <v>5</v>
      </c>
      <c r="G297" s="42">
        <v>2020</v>
      </c>
      <c r="H297" s="43">
        <v>10227479</v>
      </c>
      <c r="I297" s="44">
        <v>56795661</v>
      </c>
      <c r="J297" s="44">
        <v>14746488</v>
      </c>
      <c r="K297" s="44">
        <v>130381</v>
      </c>
      <c r="L297" s="44">
        <v>27517</v>
      </c>
      <c r="M297" s="44">
        <v>727907</v>
      </c>
      <c r="N297" s="44">
        <v>0</v>
      </c>
      <c r="O297" s="44">
        <v>640124</v>
      </c>
      <c r="P297" s="44">
        <v>104155</v>
      </c>
      <c r="Q297" s="44">
        <v>128125</v>
      </c>
      <c r="R297" s="25">
        <f t="shared" si="11"/>
        <v>83527837</v>
      </c>
      <c r="S297" s="40">
        <v>1500160686</v>
      </c>
      <c r="T297" s="40">
        <v>581465416</v>
      </c>
      <c r="U297" s="40">
        <v>697137998</v>
      </c>
      <c r="V297" s="98">
        <v>52700707</v>
      </c>
      <c r="W297" s="40">
        <v>715431319</v>
      </c>
      <c r="X297" s="40">
        <v>-18293321</v>
      </c>
      <c r="Y297" s="28">
        <v>-2.6240602366362477E-2</v>
      </c>
      <c r="Z297" s="35">
        <v>34407386</v>
      </c>
      <c r="AA297" s="20">
        <f t="shared" si="12"/>
        <v>4.588638299219297E-2</v>
      </c>
      <c r="AB297" s="4"/>
      <c r="AC297" s="4"/>
    </row>
    <row r="298" spans="1:29" x14ac:dyDescent="0.25">
      <c r="A298" s="41">
        <v>6920242</v>
      </c>
      <c r="B298" s="29" t="s">
        <v>167</v>
      </c>
      <c r="C298" s="29" t="s">
        <v>168</v>
      </c>
      <c r="D298" s="41" t="s">
        <v>65</v>
      </c>
      <c r="E298" s="30" t="b">
        <v>1</v>
      </c>
      <c r="F298" s="30">
        <v>5</v>
      </c>
      <c r="G298" s="42">
        <v>2020</v>
      </c>
      <c r="H298" s="43">
        <v>938883</v>
      </c>
      <c r="I298" s="44">
        <v>2488018</v>
      </c>
      <c r="J298" s="44">
        <v>1012375</v>
      </c>
      <c r="K298" s="44">
        <v>59448</v>
      </c>
      <c r="L298" s="44">
        <v>2342</v>
      </c>
      <c r="M298" s="44">
        <v>64074</v>
      </c>
      <c r="N298" s="44">
        <v>0</v>
      </c>
      <c r="O298" s="44">
        <v>193449</v>
      </c>
      <c r="P298" s="44">
        <v>21434</v>
      </c>
      <c r="Q298" s="44">
        <v>61751</v>
      </c>
      <c r="R298" s="25">
        <f t="shared" si="11"/>
        <v>4841774</v>
      </c>
      <c r="S298" s="40">
        <v>68143262</v>
      </c>
      <c r="T298" s="40">
        <v>39572688</v>
      </c>
      <c r="U298" s="40">
        <v>47010585</v>
      </c>
      <c r="V298" s="98">
        <v>43982</v>
      </c>
      <c r="W298" s="40">
        <v>41837407</v>
      </c>
      <c r="X298" s="40">
        <v>5173178</v>
      </c>
      <c r="Y298" s="28">
        <v>0.11004283397026436</v>
      </c>
      <c r="Z298" s="35">
        <v>5217160</v>
      </c>
      <c r="AA298" s="20">
        <f t="shared" si="12"/>
        <v>0.11087467875328658</v>
      </c>
      <c r="AB298" s="4"/>
      <c r="AC298" s="4"/>
    </row>
    <row r="299" spans="1:29" x14ac:dyDescent="0.25">
      <c r="A299" s="41">
        <v>6920610</v>
      </c>
      <c r="B299" s="29" t="s">
        <v>169</v>
      </c>
      <c r="C299" s="29" t="s">
        <v>170</v>
      </c>
      <c r="D299" s="47" t="s">
        <v>65</v>
      </c>
      <c r="E299" s="30" t="b">
        <v>1</v>
      </c>
      <c r="F299" s="30">
        <v>5</v>
      </c>
      <c r="G299" s="42">
        <v>2020</v>
      </c>
      <c r="H299" s="43">
        <v>831836</v>
      </c>
      <c r="I299" s="44">
        <v>333197</v>
      </c>
      <c r="J299" s="44">
        <v>810737</v>
      </c>
      <c r="K299" s="44">
        <v>61545</v>
      </c>
      <c r="L299" s="44">
        <v>1510</v>
      </c>
      <c r="M299" s="44">
        <v>36648</v>
      </c>
      <c r="N299" s="44">
        <v>0</v>
      </c>
      <c r="O299" s="44">
        <v>76658</v>
      </c>
      <c r="P299" s="44">
        <v>43310</v>
      </c>
      <c r="Q299" s="44">
        <v>57062</v>
      </c>
      <c r="R299" s="25">
        <f t="shared" si="11"/>
        <v>2252503</v>
      </c>
      <c r="S299" s="40">
        <v>75316787</v>
      </c>
      <c r="T299" s="40">
        <v>42380807</v>
      </c>
      <c r="U299" s="40">
        <v>51596339</v>
      </c>
      <c r="V299" s="98">
        <v>40007</v>
      </c>
      <c r="W299" s="40">
        <v>43804357</v>
      </c>
      <c r="X299" s="40">
        <v>7791982</v>
      </c>
      <c r="Y299" s="28">
        <v>0.15101811777769736</v>
      </c>
      <c r="Z299" s="35">
        <v>7831989</v>
      </c>
      <c r="AA299" s="20">
        <f t="shared" si="12"/>
        <v>0.15167589511465432</v>
      </c>
      <c r="AB299" s="4"/>
      <c r="AC299" s="4"/>
    </row>
    <row r="300" spans="1:29" x14ac:dyDescent="0.25">
      <c r="A300" s="41">
        <v>6920612</v>
      </c>
      <c r="B300" s="29" t="s">
        <v>210</v>
      </c>
      <c r="C300" s="29" t="s">
        <v>171</v>
      </c>
      <c r="D300" s="47" t="s">
        <v>65</v>
      </c>
      <c r="E300" s="30" t="b">
        <v>0</v>
      </c>
      <c r="F300" s="30">
        <v>5</v>
      </c>
      <c r="G300" s="42">
        <v>2020</v>
      </c>
      <c r="H300" s="43">
        <v>2329526</v>
      </c>
      <c r="I300" s="44">
        <v>0</v>
      </c>
      <c r="J300" s="44">
        <v>1705721</v>
      </c>
      <c r="K300" s="44">
        <v>74815</v>
      </c>
      <c r="L300" s="44">
        <v>4534</v>
      </c>
      <c r="M300" s="44">
        <v>122340</v>
      </c>
      <c r="N300" s="44">
        <v>0</v>
      </c>
      <c r="O300" s="44">
        <v>274853</v>
      </c>
      <c r="P300" s="44">
        <v>8870</v>
      </c>
      <c r="Q300" s="44">
        <v>61212</v>
      </c>
      <c r="R300" s="25">
        <f t="shared" si="11"/>
        <v>4581871</v>
      </c>
      <c r="S300" s="40">
        <v>214005980</v>
      </c>
      <c r="T300" s="40">
        <v>90789696</v>
      </c>
      <c r="U300" s="40">
        <v>108259420</v>
      </c>
      <c r="V300" s="98">
        <v>178190</v>
      </c>
      <c r="W300" s="40">
        <v>101504317</v>
      </c>
      <c r="X300" s="40">
        <v>6755103</v>
      </c>
      <c r="Y300" s="28">
        <v>6.2397369208148354E-2</v>
      </c>
      <c r="Z300" s="35">
        <v>6933293</v>
      </c>
      <c r="AA300" s="20">
        <f t="shared" si="12"/>
        <v>6.3938083843788143E-2</v>
      </c>
    </row>
    <row r="301" spans="1:29" x14ac:dyDescent="0.25">
      <c r="A301" s="41">
        <v>6920270</v>
      </c>
      <c r="B301" s="29" t="s">
        <v>104</v>
      </c>
      <c r="C301" s="29" t="s">
        <v>105</v>
      </c>
      <c r="D301" s="41" t="s">
        <v>65</v>
      </c>
      <c r="E301" s="21" t="b">
        <v>0</v>
      </c>
      <c r="F301" s="21">
        <v>5</v>
      </c>
      <c r="G301" s="42">
        <v>2020</v>
      </c>
      <c r="H301" s="43">
        <v>2188438</v>
      </c>
      <c r="I301" s="44">
        <v>4185349</v>
      </c>
      <c r="J301" s="44">
        <v>500000</v>
      </c>
      <c r="K301" s="44">
        <v>430000</v>
      </c>
      <c r="L301" s="44">
        <v>0</v>
      </c>
      <c r="M301" s="44">
        <v>320000</v>
      </c>
      <c r="N301" s="44">
        <v>1000000</v>
      </c>
      <c r="O301" s="44">
        <v>100000</v>
      </c>
      <c r="P301" s="44">
        <v>30000</v>
      </c>
      <c r="Q301" s="44">
        <v>20000</v>
      </c>
      <c r="R301" s="25">
        <f t="shared" si="11"/>
        <v>8773787</v>
      </c>
      <c r="S301" s="40">
        <v>356985396</v>
      </c>
      <c r="T301" s="40">
        <v>100366621</v>
      </c>
      <c r="U301" s="40">
        <v>102181112</v>
      </c>
      <c r="V301" s="98">
        <v>0</v>
      </c>
      <c r="W301" s="40">
        <v>93286703</v>
      </c>
      <c r="X301" s="40">
        <v>8894409</v>
      </c>
      <c r="Y301" s="28">
        <v>8.7045529510385439E-2</v>
      </c>
      <c r="Z301" s="35">
        <v>8894409</v>
      </c>
      <c r="AA301" s="20">
        <f t="shared" si="12"/>
        <v>8.7045529510385439E-2</v>
      </c>
      <c r="AB301" s="4"/>
      <c r="AC301" s="4"/>
    </row>
    <row r="302" spans="1:29" x14ac:dyDescent="0.25">
      <c r="A302" s="50">
        <v>6920003</v>
      </c>
      <c r="B302" s="29" t="s">
        <v>32</v>
      </c>
      <c r="C302" s="26" t="s">
        <v>33</v>
      </c>
      <c r="D302" s="47" t="s">
        <v>11</v>
      </c>
      <c r="E302" s="21" t="b">
        <v>0</v>
      </c>
      <c r="F302" s="21">
        <v>1</v>
      </c>
      <c r="G302" s="42">
        <v>2019</v>
      </c>
      <c r="H302" s="43">
        <v>19315888</v>
      </c>
      <c r="I302" s="44">
        <v>131982912</v>
      </c>
      <c r="J302" s="44">
        <v>3152954</v>
      </c>
      <c r="K302" s="44">
        <v>1856057</v>
      </c>
      <c r="L302" s="44">
        <v>4353812</v>
      </c>
      <c r="M302" s="44">
        <v>7198656</v>
      </c>
      <c r="N302" s="44">
        <v>0</v>
      </c>
      <c r="O302" s="44">
        <v>1281819</v>
      </c>
      <c r="P302" s="44">
        <v>131795</v>
      </c>
      <c r="Q302" s="44">
        <v>0</v>
      </c>
      <c r="R302" s="25">
        <f t="shared" si="11"/>
        <v>169273893</v>
      </c>
      <c r="S302" s="40">
        <v>2055101000</v>
      </c>
      <c r="T302" s="40">
        <v>845005000</v>
      </c>
      <c r="U302" s="40">
        <v>904708000</v>
      </c>
      <c r="V302" s="98">
        <v>-916000</v>
      </c>
      <c r="W302" s="40">
        <v>968527000</v>
      </c>
      <c r="X302" s="40">
        <v>-63819000</v>
      </c>
      <c r="Y302" s="28">
        <v>-7.0540992231747701E-2</v>
      </c>
      <c r="Z302" s="35">
        <v>-64735000</v>
      </c>
      <c r="AA302" s="20">
        <f t="shared" si="12"/>
        <v>-7.1625993591445822E-2</v>
      </c>
      <c r="AB302" s="4"/>
      <c r="AC302" s="4"/>
    </row>
    <row r="303" spans="1:29" x14ac:dyDescent="0.25">
      <c r="A303" s="50">
        <v>6920418</v>
      </c>
      <c r="B303" s="29" t="s">
        <v>153</v>
      </c>
      <c r="C303" s="26" t="s">
        <v>34</v>
      </c>
      <c r="D303" s="47" t="s">
        <v>11</v>
      </c>
      <c r="E303" s="21" t="b">
        <v>0</v>
      </c>
      <c r="F303" s="21">
        <v>1</v>
      </c>
      <c r="G303" s="42">
        <v>2019</v>
      </c>
      <c r="H303" s="43">
        <v>6024673</v>
      </c>
      <c r="I303" s="44">
        <v>15834019</v>
      </c>
      <c r="J303" s="44">
        <v>267331</v>
      </c>
      <c r="K303" s="44">
        <v>762827</v>
      </c>
      <c r="L303" s="44">
        <v>0</v>
      </c>
      <c r="M303" s="44">
        <v>4608847</v>
      </c>
      <c r="N303" s="44">
        <v>0</v>
      </c>
      <c r="O303" s="44">
        <v>605475</v>
      </c>
      <c r="P303" s="44">
        <v>89729</v>
      </c>
      <c r="Q303" s="44">
        <v>0</v>
      </c>
      <c r="R303" s="25">
        <f t="shared" si="11"/>
        <v>28192901</v>
      </c>
      <c r="S303" s="40">
        <v>889576000</v>
      </c>
      <c r="T303" s="40">
        <v>350547000</v>
      </c>
      <c r="U303" s="40">
        <v>361878000</v>
      </c>
      <c r="V303" s="98">
        <v>82000</v>
      </c>
      <c r="W303" s="40">
        <v>331164000</v>
      </c>
      <c r="X303" s="40">
        <v>30714000</v>
      </c>
      <c r="Y303" s="28">
        <v>8.4873907781075383E-2</v>
      </c>
      <c r="Z303" s="35">
        <v>30796000</v>
      </c>
      <c r="AA303" s="20">
        <f t="shared" si="12"/>
        <v>8.5081224444690018E-2</v>
      </c>
      <c r="AB303" s="4"/>
      <c r="AC303" s="4"/>
    </row>
    <row r="304" spans="1:29" x14ac:dyDescent="0.25">
      <c r="A304" s="52">
        <v>6920805</v>
      </c>
      <c r="B304" s="29" t="s">
        <v>35</v>
      </c>
      <c r="C304" s="26" t="s">
        <v>36</v>
      </c>
      <c r="D304" s="47" t="s">
        <v>11</v>
      </c>
      <c r="E304" s="30" t="b">
        <v>0</v>
      </c>
      <c r="F304" s="21">
        <v>1</v>
      </c>
      <c r="G304" s="42">
        <v>2019</v>
      </c>
      <c r="H304" s="43">
        <v>4252378</v>
      </c>
      <c r="I304" s="44">
        <v>4966449</v>
      </c>
      <c r="J304" s="44">
        <v>0</v>
      </c>
      <c r="K304" s="44">
        <v>573697</v>
      </c>
      <c r="L304" s="44">
        <v>0</v>
      </c>
      <c r="M304" s="44">
        <v>377244</v>
      </c>
      <c r="N304" s="44">
        <v>0</v>
      </c>
      <c r="O304" s="44">
        <v>337603</v>
      </c>
      <c r="P304" s="44">
        <v>7126</v>
      </c>
      <c r="Q304" s="44">
        <v>0</v>
      </c>
      <c r="R304" s="25">
        <f t="shared" si="11"/>
        <v>10514497</v>
      </c>
      <c r="S304" s="40">
        <v>619283000</v>
      </c>
      <c r="T304" s="40">
        <v>246062000</v>
      </c>
      <c r="U304" s="40">
        <v>250094000</v>
      </c>
      <c r="V304" s="98">
        <v>284000</v>
      </c>
      <c r="W304" s="40">
        <v>217142000</v>
      </c>
      <c r="X304" s="40">
        <v>32952000</v>
      </c>
      <c r="Y304" s="28">
        <v>0.13175845881948386</v>
      </c>
      <c r="Z304" s="35">
        <v>33236000</v>
      </c>
      <c r="AA304" s="20">
        <f t="shared" si="12"/>
        <v>0.13274329214228087</v>
      </c>
      <c r="AB304" s="4"/>
      <c r="AC304" s="4"/>
    </row>
    <row r="305" spans="1:29" x14ac:dyDescent="0.25">
      <c r="A305" s="52">
        <v>6920173</v>
      </c>
      <c r="B305" s="29" t="s">
        <v>37</v>
      </c>
      <c r="C305" s="26" t="s">
        <v>216</v>
      </c>
      <c r="D305" s="47" t="s">
        <v>11</v>
      </c>
      <c r="E305" s="21" t="b">
        <v>0</v>
      </c>
      <c r="F305" s="21">
        <v>1</v>
      </c>
      <c r="G305" s="42">
        <v>2019</v>
      </c>
      <c r="H305" s="43">
        <v>5672222</v>
      </c>
      <c r="I305" s="44">
        <v>6298368</v>
      </c>
      <c r="J305" s="44">
        <v>265317</v>
      </c>
      <c r="K305" s="44">
        <v>358201</v>
      </c>
      <c r="L305" s="44">
        <v>0</v>
      </c>
      <c r="M305" s="44">
        <v>460869</v>
      </c>
      <c r="N305" s="44">
        <v>0</v>
      </c>
      <c r="O305" s="44">
        <v>249113</v>
      </c>
      <c r="P305" s="44">
        <v>23170</v>
      </c>
      <c r="Q305" s="44">
        <v>0</v>
      </c>
      <c r="R305" s="25">
        <f t="shared" si="11"/>
        <v>13327260</v>
      </c>
      <c r="S305" s="40">
        <v>479991000</v>
      </c>
      <c r="T305" s="40">
        <v>165075000</v>
      </c>
      <c r="U305" s="40">
        <v>168029000</v>
      </c>
      <c r="V305" s="98">
        <v>163000</v>
      </c>
      <c r="W305" s="40">
        <v>151125000</v>
      </c>
      <c r="X305" s="40">
        <v>16904000</v>
      </c>
      <c r="Y305" s="28">
        <v>0.10060168185253736</v>
      </c>
      <c r="Z305" s="35">
        <v>17067000</v>
      </c>
      <c r="AA305" s="20">
        <f t="shared" si="12"/>
        <v>0.10147331621004566</v>
      </c>
    </row>
    <row r="306" spans="1:29" x14ac:dyDescent="0.25">
      <c r="A306" s="52">
        <v>6920740</v>
      </c>
      <c r="B306" s="29" t="s">
        <v>154</v>
      </c>
      <c r="C306" s="26" t="s">
        <v>73</v>
      </c>
      <c r="D306" s="47" t="s">
        <v>65</v>
      </c>
      <c r="E306" s="21" t="b">
        <v>0</v>
      </c>
      <c r="F306" s="21">
        <v>1</v>
      </c>
      <c r="G306" s="42">
        <v>2019</v>
      </c>
      <c r="H306" s="43">
        <v>7167799</v>
      </c>
      <c r="I306" s="44">
        <v>22549523</v>
      </c>
      <c r="J306" s="44">
        <v>924742</v>
      </c>
      <c r="K306" s="44">
        <v>50316</v>
      </c>
      <c r="L306" s="44">
        <v>0</v>
      </c>
      <c r="M306" s="44">
        <v>183291</v>
      </c>
      <c r="N306" s="44">
        <v>0</v>
      </c>
      <c r="O306" s="44">
        <v>312146</v>
      </c>
      <c r="P306" s="44">
        <v>4312</v>
      </c>
      <c r="Q306" s="44">
        <v>0</v>
      </c>
      <c r="R306" s="25">
        <f t="shared" si="11"/>
        <v>31192129</v>
      </c>
      <c r="S306" s="40">
        <v>229962000</v>
      </c>
      <c r="T306" s="40">
        <v>100113000</v>
      </c>
      <c r="U306" s="40">
        <v>151282000</v>
      </c>
      <c r="V306" s="98">
        <v>-558000</v>
      </c>
      <c r="W306" s="40">
        <v>159903000</v>
      </c>
      <c r="X306" s="40">
        <v>-8621000</v>
      </c>
      <c r="Y306" s="28">
        <v>-5.6986290503827287E-2</v>
      </c>
      <c r="Z306" s="35">
        <v>-9179000</v>
      </c>
      <c r="AA306" s="20">
        <f t="shared" si="12"/>
        <v>-6.0899392266659587E-2</v>
      </c>
    </row>
    <row r="307" spans="1:29" x14ac:dyDescent="0.25">
      <c r="A307" s="50">
        <v>6920210</v>
      </c>
      <c r="B307" s="29" t="s">
        <v>117</v>
      </c>
      <c r="C307" s="26" t="s">
        <v>118</v>
      </c>
      <c r="D307" s="47" t="s">
        <v>106</v>
      </c>
      <c r="E307" s="21" t="b">
        <v>1</v>
      </c>
      <c r="F307" s="21">
        <v>2</v>
      </c>
      <c r="G307" s="42">
        <v>2019</v>
      </c>
      <c r="H307" s="43">
        <v>2745422</v>
      </c>
      <c r="I307" s="44">
        <v>0</v>
      </c>
      <c r="J307" s="44">
        <v>0</v>
      </c>
      <c r="K307" s="44">
        <v>1625931</v>
      </c>
      <c r="L307" s="44">
        <v>0</v>
      </c>
      <c r="M307" s="44">
        <v>1532100</v>
      </c>
      <c r="N307" s="44">
        <v>870457</v>
      </c>
      <c r="O307" s="44">
        <v>10689</v>
      </c>
      <c r="P307" s="44">
        <v>0</v>
      </c>
      <c r="Q307" s="44">
        <v>156533</v>
      </c>
      <c r="R307" s="25">
        <f t="shared" si="11"/>
        <v>6941132</v>
      </c>
      <c r="S307" s="40">
        <v>166011829</v>
      </c>
      <c r="T307" s="40">
        <v>101747512</v>
      </c>
      <c r="U307" s="40">
        <v>109920804</v>
      </c>
      <c r="V307" s="98">
        <v>3077241</v>
      </c>
      <c r="W307" s="40">
        <v>106836100</v>
      </c>
      <c r="X307" s="40">
        <v>3084704</v>
      </c>
      <c r="Y307" s="28">
        <v>2.8062967952818103E-2</v>
      </c>
      <c r="Z307" s="35">
        <v>6161945</v>
      </c>
      <c r="AA307" s="20">
        <f t="shared" si="12"/>
        <v>5.4531430167663521E-2</v>
      </c>
    </row>
    <row r="308" spans="1:29" x14ac:dyDescent="0.25">
      <c r="A308" s="52">
        <v>6920327</v>
      </c>
      <c r="B308" s="29" t="s">
        <v>20</v>
      </c>
      <c r="C308" s="26" t="s">
        <v>21</v>
      </c>
      <c r="D308" s="47" t="s">
        <v>11</v>
      </c>
      <c r="E308" s="21" t="b">
        <v>0</v>
      </c>
      <c r="F308" s="21">
        <v>3</v>
      </c>
      <c r="G308" s="42">
        <v>2019</v>
      </c>
      <c r="H308" s="43">
        <v>679967</v>
      </c>
      <c r="I308" s="44">
        <v>18071450</v>
      </c>
      <c r="J308" s="44">
        <v>0</v>
      </c>
      <c r="K308" s="44">
        <v>614550</v>
      </c>
      <c r="L308" s="44">
        <v>0</v>
      </c>
      <c r="M308" s="44">
        <v>282599</v>
      </c>
      <c r="N308" s="44">
        <v>6297388</v>
      </c>
      <c r="O308" s="44">
        <v>413575</v>
      </c>
      <c r="P308" s="44">
        <v>0</v>
      </c>
      <c r="Q308" s="44">
        <v>108611</v>
      </c>
      <c r="R308" s="25">
        <f t="shared" si="11"/>
        <v>26468140</v>
      </c>
      <c r="S308" s="40">
        <v>499647775</v>
      </c>
      <c r="T308" s="40">
        <v>185535036</v>
      </c>
      <c r="U308" s="40">
        <v>187183445</v>
      </c>
      <c r="V308" s="98">
        <v>4640879</v>
      </c>
      <c r="W308" s="40">
        <v>180690439</v>
      </c>
      <c r="X308" s="40">
        <v>6493006</v>
      </c>
      <c r="Y308" s="28">
        <v>3.4687928732158979E-2</v>
      </c>
      <c r="Z308" s="35">
        <v>11133885</v>
      </c>
      <c r="AA308" s="20">
        <f t="shared" si="12"/>
        <v>5.8042091679676659E-2</v>
      </c>
    </row>
    <row r="309" spans="1:29" x14ac:dyDescent="0.25">
      <c r="A309" s="52">
        <v>6920195</v>
      </c>
      <c r="B309" s="29" t="s">
        <v>108</v>
      </c>
      <c r="C309" s="26" t="s">
        <v>109</v>
      </c>
      <c r="D309" s="47" t="s">
        <v>106</v>
      </c>
      <c r="E309" s="21" t="b">
        <v>1</v>
      </c>
      <c r="F309" s="21">
        <v>3</v>
      </c>
      <c r="G309" s="42">
        <v>2019</v>
      </c>
      <c r="H309" s="43">
        <v>153747</v>
      </c>
      <c r="I309" s="44">
        <v>0</v>
      </c>
      <c r="J309" s="44">
        <v>0</v>
      </c>
      <c r="K309" s="44">
        <v>0</v>
      </c>
      <c r="L309" s="44">
        <v>0</v>
      </c>
      <c r="M309" s="44">
        <v>0</v>
      </c>
      <c r="N309" s="44">
        <v>0</v>
      </c>
      <c r="O309" s="44">
        <v>0</v>
      </c>
      <c r="P309" s="44">
        <v>0</v>
      </c>
      <c r="Q309" s="44">
        <v>0</v>
      </c>
      <c r="R309" s="25">
        <f t="shared" si="11"/>
        <v>153747</v>
      </c>
      <c r="S309" s="40">
        <v>36293631</v>
      </c>
      <c r="T309" s="40">
        <v>25151167</v>
      </c>
      <c r="U309" s="40">
        <v>26720312</v>
      </c>
      <c r="V309" s="98">
        <v>0</v>
      </c>
      <c r="W309" s="33">
        <v>26349217</v>
      </c>
      <c r="X309" s="40">
        <v>371095</v>
      </c>
      <c r="Y309" s="28">
        <v>1.3888123761429134E-2</v>
      </c>
      <c r="Z309" s="35">
        <v>371095</v>
      </c>
      <c r="AA309" s="20">
        <f t="shared" si="12"/>
        <v>1.3888123761429134E-2</v>
      </c>
    </row>
    <row r="310" spans="1:29" x14ac:dyDescent="0.25">
      <c r="A310" s="52">
        <v>6920105</v>
      </c>
      <c r="B310" s="29" t="s">
        <v>70</v>
      </c>
      <c r="C310" s="26" t="s">
        <v>71</v>
      </c>
      <c r="D310" s="47" t="s">
        <v>65</v>
      </c>
      <c r="E310" s="21" t="b">
        <v>1</v>
      </c>
      <c r="F310" s="21">
        <v>3</v>
      </c>
      <c r="G310" s="42">
        <v>2019</v>
      </c>
      <c r="H310" s="43">
        <v>129385</v>
      </c>
      <c r="I310" s="44">
        <v>870472</v>
      </c>
      <c r="J310" s="44">
        <v>0</v>
      </c>
      <c r="K310" s="44">
        <v>2880</v>
      </c>
      <c r="L310" s="44">
        <v>0</v>
      </c>
      <c r="M310" s="44">
        <v>13608</v>
      </c>
      <c r="N310" s="44">
        <v>0</v>
      </c>
      <c r="O310" s="44">
        <v>18667</v>
      </c>
      <c r="P310" s="44">
        <v>105009</v>
      </c>
      <c r="Q310" s="44">
        <v>0</v>
      </c>
      <c r="R310" s="25">
        <f t="shared" si="11"/>
        <v>1140021</v>
      </c>
      <c r="S310" s="40">
        <v>50638781</v>
      </c>
      <c r="T310" s="40">
        <v>28123637</v>
      </c>
      <c r="U310" s="40">
        <v>30110489</v>
      </c>
      <c r="V310" s="98">
        <v>221606</v>
      </c>
      <c r="W310" s="40">
        <v>29590285</v>
      </c>
      <c r="X310" s="40">
        <v>520204</v>
      </c>
      <c r="Y310" s="28">
        <v>1.7276504542985006E-2</v>
      </c>
      <c r="Z310" s="35">
        <v>741810</v>
      </c>
      <c r="AA310" s="20">
        <f t="shared" si="12"/>
        <v>2.4456273132469088E-2</v>
      </c>
      <c r="AB310" s="4"/>
      <c r="AC310" s="4"/>
    </row>
    <row r="311" spans="1:29" x14ac:dyDescent="0.25">
      <c r="A311" s="52">
        <v>6920165</v>
      </c>
      <c r="B311" s="49" t="s">
        <v>111</v>
      </c>
      <c r="C311" s="26" t="s">
        <v>112</v>
      </c>
      <c r="D311" s="47" t="s">
        <v>106</v>
      </c>
      <c r="E311" s="30" t="b">
        <v>1</v>
      </c>
      <c r="F311" s="21">
        <v>3</v>
      </c>
      <c r="G311" s="42">
        <v>2019</v>
      </c>
      <c r="H311" s="43">
        <v>128802</v>
      </c>
      <c r="I311" s="44">
        <v>0</v>
      </c>
      <c r="J311" s="44">
        <v>0</v>
      </c>
      <c r="K311" s="44">
        <v>0</v>
      </c>
      <c r="L311" s="44">
        <v>0</v>
      </c>
      <c r="M311" s="44">
        <v>826</v>
      </c>
      <c r="N311" s="44">
        <v>270701</v>
      </c>
      <c r="O311" s="44">
        <v>5165</v>
      </c>
      <c r="P311" s="44">
        <v>10326</v>
      </c>
      <c r="Q311" s="44">
        <v>5160</v>
      </c>
      <c r="R311" s="25">
        <f t="shared" si="11"/>
        <v>420980</v>
      </c>
      <c r="S311" s="40">
        <v>77178575</v>
      </c>
      <c r="T311" s="40">
        <v>45577514</v>
      </c>
      <c r="U311" s="40">
        <v>45956517</v>
      </c>
      <c r="V311" s="98">
        <v>680896</v>
      </c>
      <c r="W311" s="40">
        <v>45249008</v>
      </c>
      <c r="X311" s="40">
        <v>707509</v>
      </c>
      <c r="Y311" s="28">
        <v>1.5395183233751157E-2</v>
      </c>
      <c r="Z311" s="35">
        <v>1388405</v>
      </c>
      <c r="AA311" s="20">
        <f t="shared" si="12"/>
        <v>2.9770197587932246E-2</v>
      </c>
    </row>
    <row r="312" spans="1:29" x14ac:dyDescent="0.25">
      <c r="A312" s="52">
        <v>6920175</v>
      </c>
      <c r="B312" s="29" t="s">
        <v>114</v>
      </c>
      <c r="C312" s="26" t="s">
        <v>115</v>
      </c>
      <c r="D312" s="47" t="s">
        <v>106</v>
      </c>
      <c r="E312" s="30" t="b">
        <v>1</v>
      </c>
      <c r="F312" s="21">
        <v>3</v>
      </c>
      <c r="G312" s="42">
        <v>2019</v>
      </c>
      <c r="H312" s="43">
        <v>2772151</v>
      </c>
      <c r="I312" s="44">
        <v>1123432</v>
      </c>
      <c r="J312" s="44">
        <v>0</v>
      </c>
      <c r="K312" s="44">
        <v>667728</v>
      </c>
      <c r="L312" s="44">
        <v>0</v>
      </c>
      <c r="M312" s="44">
        <v>263229</v>
      </c>
      <c r="N312" s="44">
        <v>13427136</v>
      </c>
      <c r="O312" s="44">
        <v>41500</v>
      </c>
      <c r="P312" s="44">
        <v>0</v>
      </c>
      <c r="Q312" s="44">
        <v>890645</v>
      </c>
      <c r="R312" s="25">
        <f t="shared" si="11"/>
        <v>19185821</v>
      </c>
      <c r="S312" s="40">
        <v>179021763</v>
      </c>
      <c r="T312" s="40">
        <v>109569813</v>
      </c>
      <c r="U312" s="40">
        <v>117742617</v>
      </c>
      <c r="V312" s="98">
        <v>6329390</v>
      </c>
      <c r="W312" s="40">
        <v>114713501</v>
      </c>
      <c r="X312" s="40">
        <v>3029116</v>
      </c>
      <c r="Y312" s="28">
        <v>2.5726589718996988E-2</v>
      </c>
      <c r="Z312" s="35">
        <v>9358506</v>
      </c>
      <c r="AA312" s="20">
        <f t="shared" si="12"/>
        <v>7.5428021406956036E-2</v>
      </c>
    </row>
    <row r="313" spans="1:29" x14ac:dyDescent="0.25">
      <c r="A313" s="52">
        <v>6920075</v>
      </c>
      <c r="B313" s="29" t="s">
        <v>120</v>
      </c>
      <c r="C313" s="26" t="s">
        <v>121</v>
      </c>
      <c r="D313" s="47" t="s">
        <v>106</v>
      </c>
      <c r="E313" s="30" t="b">
        <v>1</v>
      </c>
      <c r="F313" s="21">
        <v>3</v>
      </c>
      <c r="G313" s="42">
        <v>2019</v>
      </c>
      <c r="H313" s="43">
        <v>347330</v>
      </c>
      <c r="I313" s="44">
        <v>1375403</v>
      </c>
      <c r="J313" s="44">
        <v>0</v>
      </c>
      <c r="K313" s="44">
        <v>281636</v>
      </c>
      <c r="L313" s="44">
        <v>0</v>
      </c>
      <c r="M313" s="44">
        <v>0</v>
      </c>
      <c r="N313" s="44">
        <v>80983</v>
      </c>
      <c r="O313" s="44">
        <v>15824</v>
      </c>
      <c r="P313" s="44">
        <v>0</v>
      </c>
      <c r="Q313" s="44">
        <v>0</v>
      </c>
      <c r="R313" s="25">
        <f t="shared" si="11"/>
        <v>2101176</v>
      </c>
      <c r="S313" s="40">
        <v>32400795</v>
      </c>
      <c r="T313" s="40">
        <v>23414620</v>
      </c>
      <c r="U313" s="40">
        <v>25120180</v>
      </c>
      <c r="V313" s="98">
        <v>856980</v>
      </c>
      <c r="W313" s="40">
        <v>26332469</v>
      </c>
      <c r="X313" s="40">
        <v>-1212289</v>
      </c>
      <c r="Y313" s="28">
        <v>-4.8259566611385744E-2</v>
      </c>
      <c r="Z313" s="35">
        <v>-355309</v>
      </c>
      <c r="AA313" s="20">
        <f t="shared" si="12"/>
        <v>-1.3677746143150368E-2</v>
      </c>
      <c r="AB313" s="4"/>
      <c r="AC313" s="4"/>
    </row>
    <row r="314" spans="1:29" x14ac:dyDescent="0.25">
      <c r="A314" s="52">
        <v>6920004</v>
      </c>
      <c r="B314" s="29" t="s">
        <v>176</v>
      </c>
      <c r="C314" s="26" t="s">
        <v>177</v>
      </c>
      <c r="D314" s="47" t="s">
        <v>11</v>
      </c>
      <c r="E314" s="30" t="b">
        <v>0</v>
      </c>
      <c r="F314" s="21">
        <v>3</v>
      </c>
      <c r="G314" s="42">
        <v>2019</v>
      </c>
      <c r="H314" s="43">
        <v>3761557</v>
      </c>
      <c r="I314" s="44">
        <v>9562879</v>
      </c>
      <c r="J314" s="44">
        <v>0</v>
      </c>
      <c r="K314" s="44">
        <v>2148351</v>
      </c>
      <c r="L314" s="44">
        <v>0</v>
      </c>
      <c r="M314" s="44">
        <v>1085162</v>
      </c>
      <c r="N314" s="44">
        <v>315283</v>
      </c>
      <c r="O314" s="44">
        <v>335541</v>
      </c>
      <c r="P314" s="44">
        <v>106458</v>
      </c>
      <c r="Q314" s="44">
        <v>2067</v>
      </c>
      <c r="R314" s="25">
        <f t="shared" si="11"/>
        <v>17317298</v>
      </c>
      <c r="S314" s="40">
        <v>523646900</v>
      </c>
      <c r="T314" s="40">
        <v>188750700</v>
      </c>
      <c r="U314" s="40">
        <v>207107900</v>
      </c>
      <c r="V314" s="98">
        <v>-12969400</v>
      </c>
      <c r="W314" s="40">
        <v>210370600</v>
      </c>
      <c r="X314" s="40">
        <v>-3262700</v>
      </c>
      <c r="Y314" s="28">
        <v>-1.5753624077111495E-2</v>
      </c>
      <c r="Z314" s="35">
        <v>-16232100</v>
      </c>
      <c r="AA314" s="20">
        <f t="shared" si="12"/>
        <v>-8.3610927250390835E-2</v>
      </c>
    </row>
    <row r="315" spans="1:29" x14ac:dyDescent="0.25">
      <c r="A315" s="52">
        <v>6920231</v>
      </c>
      <c r="B315" s="29" t="s">
        <v>123</v>
      </c>
      <c r="C315" s="26" t="s">
        <v>124</v>
      </c>
      <c r="D315" s="47" t="s">
        <v>106</v>
      </c>
      <c r="E315" s="30" t="b">
        <v>1</v>
      </c>
      <c r="F315" s="21">
        <v>3</v>
      </c>
      <c r="G315" s="42">
        <v>2019</v>
      </c>
      <c r="H315" s="43">
        <v>581107</v>
      </c>
      <c r="I315" s="44">
        <v>1439699</v>
      </c>
      <c r="J315" s="44">
        <v>0</v>
      </c>
      <c r="K315" s="44">
        <v>254745</v>
      </c>
      <c r="L315" s="44">
        <v>0</v>
      </c>
      <c r="M315" s="44">
        <v>53828</v>
      </c>
      <c r="N315" s="44">
        <v>0</v>
      </c>
      <c r="O315" s="44">
        <v>2360247</v>
      </c>
      <c r="P315" s="44">
        <v>228382</v>
      </c>
      <c r="Q315" s="44">
        <v>12762</v>
      </c>
      <c r="R315" s="25">
        <f t="shared" si="11"/>
        <v>4930770</v>
      </c>
      <c r="S315" s="40">
        <v>39341047</v>
      </c>
      <c r="T315" s="40">
        <v>30625259</v>
      </c>
      <c r="U315" s="40">
        <v>31405872</v>
      </c>
      <c r="V315" s="98">
        <v>-432950</v>
      </c>
      <c r="W315" s="40">
        <v>32875665</v>
      </c>
      <c r="X315" s="40">
        <v>-1469793</v>
      </c>
      <c r="Y315" s="28">
        <v>-4.679994238020202E-2</v>
      </c>
      <c r="Z315" s="35">
        <v>-1902743</v>
      </c>
      <c r="AA315" s="20">
        <f t="shared" si="12"/>
        <v>-6.1432466720446978E-2</v>
      </c>
    </row>
    <row r="316" spans="1:29" x14ac:dyDescent="0.25">
      <c r="A316" s="52">
        <v>6920614</v>
      </c>
      <c r="B316" s="29" t="s">
        <v>74</v>
      </c>
      <c r="C316" s="26" t="s">
        <v>75</v>
      </c>
      <c r="D316" s="47" t="s">
        <v>65</v>
      </c>
      <c r="E316" s="30" t="b">
        <v>1</v>
      </c>
      <c r="F316" s="21">
        <v>3</v>
      </c>
      <c r="G316" s="42">
        <v>2019</v>
      </c>
      <c r="H316" s="43">
        <v>106371</v>
      </c>
      <c r="I316" s="44">
        <v>940033</v>
      </c>
      <c r="J316" s="44">
        <v>0</v>
      </c>
      <c r="K316" s="44">
        <v>46900</v>
      </c>
      <c r="L316" s="44">
        <v>0</v>
      </c>
      <c r="M316" s="44">
        <v>0</v>
      </c>
      <c r="N316" s="44">
        <v>2659423</v>
      </c>
      <c r="O316" s="44">
        <v>167933</v>
      </c>
      <c r="P316" s="44">
        <v>0</v>
      </c>
      <c r="Q316" s="44">
        <v>0</v>
      </c>
      <c r="R316" s="25">
        <f t="shared" si="11"/>
        <v>3920660</v>
      </c>
      <c r="S316" s="40">
        <v>49918743</v>
      </c>
      <c r="T316" s="40">
        <v>25841188</v>
      </c>
      <c r="U316" s="40">
        <v>27814828</v>
      </c>
      <c r="V316" s="98">
        <v>1951715</v>
      </c>
      <c r="W316" s="40">
        <v>29456882</v>
      </c>
      <c r="X316" s="40">
        <v>-1642054</v>
      </c>
      <c r="Y316" s="28">
        <v>-5.9035202374790888E-2</v>
      </c>
      <c r="Z316" s="35">
        <v>309661</v>
      </c>
      <c r="AA316" s="20">
        <f t="shared" si="12"/>
        <v>1.0402988348361447E-2</v>
      </c>
    </row>
    <row r="317" spans="1:29" x14ac:dyDescent="0.25">
      <c r="A317" s="50">
        <v>6920620</v>
      </c>
      <c r="B317" s="29" t="s">
        <v>41</v>
      </c>
      <c r="C317" s="26" t="s">
        <v>42</v>
      </c>
      <c r="D317" s="47" t="s">
        <v>11</v>
      </c>
      <c r="E317" s="30" t="b">
        <v>0</v>
      </c>
      <c r="F317" s="21">
        <v>3</v>
      </c>
      <c r="G317" s="42">
        <v>2019</v>
      </c>
      <c r="H317" s="43">
        <v>2170267</v>
      </c>
      <c r="I317" s="44">
        <v>12754301</v>
      </c>
      <c r="J317" s="44">
        <v>0</v>
      </c>
      <c r="K317" s="44">
        <v>564642</v>
      </c>
      <c r="L317" s="44">
        <v>0</v>
      </c>
      <c r="M317" s="44">
        <v>311929</v>
      </c>
      <c r="N317" s="44">
        <v>475</v>
      </c>
      <c r="O317" s="44">
        <v>444097</v>
      </c>
      <c r="P317" s="44">
        <v>141495</v>
      </c>
      <c r="Q317" s="44">
        <v>1665</v>
      </c>
      <c r="R317" s="25">
        <f t="shared" si="11"/>
        <v>16388871</v>
      </c>
      <c r="S317" s="40">
        <v>743202000</v>
      </c>
      <c r="T317" s="40">
        <v>246364000</v>
      </c>
      <c r="U317" s="40">
        <v>246306000</v>
      </c>
      <c r="V317" s="98">
        <v>9290000</v>
      </c>
      <c r="W317" s="40">
        <v>240092000</v>
      </c>
      <c r="X317" s="40">
        <v>6214000</v>
      </c>
      <c r="Y317" s="28">
        <v>2.5228780460078114E-2</v>
      </c>
      <c r="Z317" s="35">
        <v>15504000</v>
      </c>
      <c r="AA317" s="20">
        <f t="shared" si="12"/>
        <v>6.0658226263321804E-2</v>
      </c>
    </row>
    <row r="318" spans="1:29" x14ac:dyDescent="0.25">
      <c r="A318" s="50">
        <v>6920570</v>
      </c>
      <c r="B318" s="29" t="s">
        <v>155</v>
      </c>
      <c r="C318" s="26" t="s">
        <v>44</v>
      </c>
      <c r="D318" s="47" t="s">
        <v>11</v>
      </c>
      <c r="E318" s="30" t="b">
        <v>0</v>
      </c>
      <c r="F318" s="21">
        <v>3</v>
      </c>
      <c r="G318" s="42">
        <v>2019</v>
      </c>
      <c r="H318" s="43">
        <v>24258899</v>
      </c>
      <c r="I318" s="44">
        <v>119328755</v>
      </c>
      <c r="J318" s="44">
        <v>161553</v>
      </c>
      <c r="K318" s="44">
        <v>10697218</v>
      </c>
      <c r="L318" s="44">
        <v>7965600</v>
      </c>
      <c r="M318" s="44">
        <v>176601835</v>
      </c>
      <c r="N318" s="44">
        <v>0</v>
      </c>
      <c r="O318" s="44">
        <v>317713</v>
      </c>
      <c r="P318" s="44">
        <v>1365696</v>
      </c>
      <c r="Q318" s="44">
        <v>0</v>
      </c>
      <c r="R318" s="25">
        <f t="shared" ref="R318:R381" si="13">SUM(H318:Q318)</f>
        <v>340697269</v>
      </c>
      <c r="S318" s="40">
        <v>4375097674</v>
      </c>
      <c r="T318" s="40">
        <v>1762456675</v>
      </c>
      <c r="U318" s="40">
        <v>1885681436</v>
      </c>
      <c r="V318" s="98">
        <v>54904390</v>
      </c>
      <c r="W318" s="40">
        <v>1802916775</v>
      </c>
      <c r="X318" s="40">
        <v>82764661</v>
      </c>
      <c r="Y318" s="28">
        <v>4.3891115126828875E-2</v>
      </c>
      <c r="Z318" s="35">
        <v>137669051</v>
      </c>
      <c r="AA318" s="20">
        <f t="shared" si="12"/>
        <v>7.094200583942635E-2</v>
      </c>
      <c r="AB318" s="4"/>
      <c r="AC318" s="4"/>
    </row>
    <row r="319" spans="1:29" x14ac:dyDescent="0.25">
      <c r="A319" s="50">
        <v>6920125</v>
      </c>
      <c r="B319" s="29" t="s">
        <v>207</v>
      </c>
      <c r="C319" s="26" t="s">
        <v>77</v>
      </c>
      <c r="D319" s="47" t="s">
        <v>65</v>
      </c>
      <c r="E319" s="30" t="b">
        <v>1</v>
      </c>
      <c r="F319" s="21">
        <v>3</v>
      </c>
      <c r="G319" s="42">
        <v>2019</v>
      </c>
      <c r="H319" s="43">
        <v>1199365</v>
      </c>
      <c r="I319" s="44">
        <v>0</v>
      </c>
      <c r="J319" s="44">
        <v>0</v>
      </c>
      <c r="K319" s="44">
        <v>0</v>
      </c>
      <c r="L319" s="44">
        <v>0</v>
      </c>
      <c r="M319" s="44">
        <v>0</v>
      </c>
      <c r="N319" s="44">
        <v>0</v>
      </c>
      <c r="O319" s="44">
        <v>63500</v>
      </c>
      <c r="P319" s="44">
        <v>0</v>
      </c>
      <c r="Q319" s="44">
        <v>0</v>
      </c>
      <c r="R319" s="25">
        <f t="shared" si="13"/>
        <v>1262865</v>
      </c>
      <c r="S319" s="40">
        <v>61389815</v>
      </c>
      <c r="T319" s="40">
        <v>45155821</v>
      </c>
      <c r="U319" s="40">
        <v>45947349</v>
      </c>
      <c r="V319" s="98">
        <v>49964</v>
      </c>
      <c r="W319" s="40">
        <v>36169948</v>
      </c>
      <c r="X319" s="40">
        <v>9777401</v>
      </c>
      <c r="Y319" s="28">
        <v>0.21279575890221653</v>
      </c>
      <c r="Z319" s="35">
        <v>9827365</v>
      </c>
      <c r="AA319" s="20">
        <f t="shared" ref="AA319:AA382" si="14">Z319/(U319+V319)</f>
        <v>0.21365084956158201</v>
      </c>
      <c r="AB319" s="4"/>
      <c r="AC319" s="4"/>
    </row>
    <row r="320" spans="1:29" x14ac:dyDescent="0.25">
      <c r="A320" s="50">
        <v>6920163</v>
      </c>
      <c r="B320" s="29" t="s">
        <v>78</v>
      </c>
      <c r="C320" s="26" t="s">
        <v>79</v>
      </c>
      <c r="D320" s="47" t="s">
        <v>65</v>
      </c>
      <c r="E320" s="30" t="b">
        <v>1</v>
      </c>
      <c r="F320" s="21">
        <v>3</v>
      </c>
      <c r="G320" s="42">
        <v>2019</v>
      </c>
      <c r="H320" s="43">
        <v>2216655</v>
      </c>
      <c r="I320" s="44">
        <v>0</v>
      </c>
      <c r="J320" s="44">
        <v>0</v>
      </c>
      <c r="K320" s="44">
        <v>0</v>
      </c>
      <c r="L320" s="44">
        <v>0</v>
      </c>
      <c r="M320" s="44">
        <v>0</v>
      </c>
      <c r="N320" s="44">
        <v>24199</v>
      </c>
      <c r="O320" s="44">
        <v>77622</v>
      </c>
      <c r="P320" s="44">
        <v>0</v>
      </c>
      <c r="Q320" s="44">
        <v>0</v>
      </c>
      <c r="R320" s="25">
        <f t="shared" si="13"/>
        <v>2318476</v>
      </c>
      <c r="S320" s="40">
        <v>133152385</v>
      </c>
      <c r="T320" s="40">
        <v>90998255</v>
      </c>
      <c r="U320" s="40">
        <v>94196972</v>
      </c>
      <c r="V320" s="98">
        <v>48344</v>
      </c>
      <c r="W320" s="40">
        <v>89457336</v>
      </c>
      <c r="X320" s="40">
        <v>4739636</v>
      </c>
      <c r="Y320" s="28">
        <v>5.0316224602209081E-2</v>
      </c>
      <c r="Z320" s="35">
        <v>4787980</v>
      </c>
      <c r="AA320" s="20">
        <f t="shared" si="14"/>
        <v>5.080337361275334E-2</v>
      </c>
    </row>
    <row r="321" spans="1:29" x14ac:dyDescent="0.25">
      <c r="A321" s="52">
        <v>6920051</v>
      </c>
      <c r="B321" s="29" t="s">
        <v>212</v>
      </c>
      <c r="C321" s="26" t="s">
        <v>157</v>
      </c>
      <c r="D321" s="47" t="s">
        <v>11</v>
      </c>
      <c r="E321" s="30" t="b">
        <v>0</v>
      </c>
      <c r="F321" s="21">
        <v>3</v>
      </c>
      <c r="G321" s="42">
        <v>2019</v>
      </c>
      <c r="H321" s="43">
        <v>17398474</v>
      </c>
      <c r="I321" s="44">
        <v>60615003</v>
      </c>
      <c r="J321" s="44">
        <v>0</v>
      </c>
      <c r="K321" s="44">
        <v>458977</v>
      </c>
      <c r="L321" s="44">
        <v>0</v>
      </c>
      <c r="M321" s="44">
        <v>0</v>
      </c>
      <c r="N321" s="44">
        <v>2792472</v>
      </c>
      <c r="O321" s="44">
        <v>875047</v>
      </c>
      <c r="P321" s="44">
        <v>1195473</v>
      </c>
      <c r="Q321" s="44">
        <v>0</v>
      </c>
      <c r="R321" s="25">
        <f t="shared" si="13"/>
        <v>83335446</v>
      </c>
      <c r="S321" s="40">
        <v>2038658007</v>
      </c>
      <c r="T321" s="40">
        <v>741832154</v>
      </c>
      <c r="U321" s="40">
        <v>746057576</v>
      </c>
      <c r="V321" s="98">
        <v>291054</v>
      </c>
      <c r="W321" s="40">
        <v>669392553</v>
      </c>
      <c r="X321" s="40">
        <v>76665023</v>
      </c>
      <c r="Y321" s="28">
        <v>0.10276019635245953</v>
      </c>
      <c r="Z321" s="35">
        <v>76956077</v>
      </c>
      <c r="AA321" s="20">
        <f t="shared" si="14"/>
        <v>0.10311009346932143</v>
      </c>
    </row>
    <row r="322" spans="1:29" x14ac:dyDescent="0.25">
      <c r="A322" s="52">
        <v>6920160</v>
      </c>
      <c r="B322" s="83" t="s">
        <v>158</v>
      </c>
      <c r="C322" s="26" t="s">
        <v>208</v>
      </c>
      <c r="D322" s="47" t="s">
        <v>11</v>
      </c>
      <c r="E322" s="30" t="b">
        <v>0</v>
      </c>
      <c r="F322" s="21">
        <v>3</v>
      </c>
      <c r="G322" s="42">
        <v>2019</v>
      </c>
      <c r="H322" s="43">
        <v>4159454</v>
      </c>
      <c r="I322" s="44">
        <v>12188427</v>
      </c>
      <c r="J322" s="44">
        <v>0</v>
      </c>
      <c r="K322" s="44">
        <v>0</v>
      </c>
      <c r="L322" s="44">
        <v>0</v>
      </c>
      <c r="M322" s="44">
        <v>0</v>
      </c>
      <c r="N322" s="44">
        <v>95654</v>
      </c>
      <c r="O322" s="44">
        <v>0</v>
      </c>
      <c r="P322" s="44">
        <v>0</v>
      </c>
      <c r="Q322" s="44">
        <v>0</v>
      </c>
      <c r="R322" s="25">
        <f t="shared" si="13"/>
        <v>16443535</v>
      </c>
      <c r="S322" s="40">
        <v>259967775</v>
      </c>
      <c r="T322" s="40">
        <v>94834922</v>
      </c>
      <c r="U322" s="40">
        <v>96926860</v>
      </c>
      <c r="V322" s="98">
        <v>73928</v>
      </c>
      <c r="W322" s="40">
        <v>119727624</v>
      </c>
      <c r="X322" s="40">
        <v>-22800765</v>
      </c>
      <c r="Y322" s="28">
        <v>-0.23523680639195368</v>
      </c>
      <c r="Z322" s="35">
        <v>-22726837</v>
      </c>
      <c r="AA322" s="20">
        <f t="shared" si="14"/>
        <v>-0.2342953853117152</v>
      </c>
    </row>
    <row r="323" spans="1:29" x14ac:dyDescent="0.25">
      <c r="A323" s="52">
        <v>6920172</v>
      </c>
      <c r="B323" s="29" t="s">
        <v>126</v>
      </c>
      <c r="C323" s="26" t="s">
        <v>160</v>
      </c>
      <c r="D323" s="47" t="s">
        <v>106</v>
      </c>
      <c r="E323" s="30" t="b">
        <v>1</v>
      </c>
      <c r="F323" s="21">
        <v>3</v>
      </c>
      <c r="G323" s="42">
        <v>2019</v>
      </c>
      <c r="H323" s="43">
        <v>146618</v>
      </c>
      <c r="I323" s="44">
        <v>610811</v>
      </c>
      <c r="J323" s="44">
        <v>0</v>
      </c>
      <c r="K323" s="44">
        <v>63469</v>
      </c>
      <c r="L323" s="44">
        <v>0</v>
      </c>
      <c r="M323" s="44">
        <v>0</v>
      </c>
      <c r="N323" s="44">
        <v>1691</v>
      </c>
      <c r="O323" s="44">
        <v>34724</v>
      </c>
      <c r="P323" s="44">
        <v>38942</v>
      </c>
      <c r="Q323" s="44">
        <v>2204</v>
      </c>
      <c r="R323" s="25">
        <f t="shared" si="13"/>
        <v>898459</v>
      </c>
      <c r="S323" s="40">
        <v>11659643</v>
      </c>
      <c r="T323" s="40">
        <v>10941559</v>
      </c>
      <c r="U323" s="40">
        <v>11550532</v>
      </c>
      <c r="V323" s="98">
        <v>2350236</v>
      </c>
      <c r="W323" s="40">
        <v>13448061</v>
      </c>
      <c r="X323" s="40">
        <v>-1897529</v>
      </c>
      <c r="Y323" s="28">
        <v>-0.16428065824154248</v>
      </c>
      <c r="Z323" s="35">
        <v>452707</v>
      </c>
      <c r="AA323" s="20">
        <f t="shared" si="14"/>
        <v>3.2567049532802789E-2</v>
      </c>
    </row>
    <row r="324" spans="1:29" x14ac:dyDescent="0.25">
      <c r="A324" s="52">
        <v>6920060</v>
      </c>
      <c r="B324" s="29" t="s">
        <v>128</v>
      </c>
      <c r="C324" s="26" t="s">
        <v>213</v>
      </c>
      <c r="D324" s="47" t="s">
        <v>106</v>
      </c>
      <c r="E324" s="30" t="b">
        <v>1</v>
      </c>
      <c r="F324" s="30">
        <v>3</v>
      </c>
      <c r="G324" s="42">
        <v>2019</v>
      </c>
      <c r="H324" s="43">
        <v>371149</v>
      </c>
      <c r="I324" s="44">
        <v>0</v>
      </c>
      <c r="J324" s="44">
        <v>0</v>
      </c>
      <c r="K324" s="44">
        <v>59797</v>
      </c>
      <c r="L324" s="44">
        <v>0</v>
      </c>
      <c r="M324" s="44">
        <v>22871</v>
      </c>
      <c r="N324" s="44">
        <v>0</v>
      </c>
      <c r="O324" s="44">
        <v>0</v>
      </c>
      <c r="P324" s="44">
        <v>7354</v>
      </c>
      <c r="Q324" s="44">
        <v>11015</v>
      </c>
      <c r="R324" s="25">
        <f t="shared" si="13"/>
        <v>472186</v>
      </c>
      <c r="S324" s="40">
        <v>65488805</v>
      </c>
      <c r="T324" s="40">
        <v>34185016</v>
      </c>
      <c r="U324" s="40">
        <v>36357149</v>
      </c>
      <c r="V324" s="98">
        <v>110704</v>
      </c>
      <c r="W324" s="40">
        <v>36275157</v>
      </c>
      <c r="X324" s="40">
        <v>81992</v>
      </c>
      <c r="Y324" s="28">
        <v>2.2551823301656575E-3</v>
      </c>
      <c r="Z324" s="35">
        <v>192696</v>
      </c>
      <c r="AA324" s="20">
        <f t="shared" si="14"/>
        <v>5.2839962911992652E-3</v>
      </c>
    </row>
    <row r="325" spans="1:29" x14ac:dyDescent="0.25">
      <c r="A325" s="52">
        <v>6920340</v>
      </c>
      <c r="B325" s="29" t="s">
        <v>130</v>
      </c>
      <c r="C325" s="26" t="s">
        <v>215</v>
      </c>
      <c r="D325" s="47" t="s">
        <v>106</v>
      </c>
      <c r="E325" s="30" t="b">
        <v>0</v>
      </c>
      <c r="F325" s="30">
        <v>3</v>
      </c>
      <c r="G325" s="42">
        <v>2019</v>
      </c>
      <c r="H325" s="43">
        <v>1537795</v>
      </c>
      <c r="I325" s="44">
        <v>4770073</v>
      </c>
      <c r="J325" s="44">
        <v>0</v>
      </c>
      <c r="K325" s="44">
        <v>185655</v>
      </c>
      <c r="L325" s="44">
        <v>0</v>
      </c>
      <c r="M325" s="44">
        <v>78758</v>
      </c>
      <c r="N325" s="44">
        <v>0</v>
      </c>
      <c r="O325" s="44">
        <v>26107</v>
      </c>
      <c r="P325" s="44">
        <v>11018</v>
      </c>
      <c r="Q325" s="44">
        <v>9072</v>
      </c>
      <c r="R325" s="25">
        <f t="shared" si="13"/>
        <v>6618478</v>
      </c>
      <c r="S325" s="40">
        <v>185786367</v>
      </c>
      <c r="T325" s="40">
        <v>77610418</v>
      </c>
      <c r="U325" s="40">
        <v>81752181</v>
      </c>
      <c r="V325" s="98">
        <v>0</v>
      </c>
      <c r="W325" s="40">
        <v>76980278</v>
      </c>
      <c r="X325" s="40">
        <v>4771903</v>
      </c>
      <c r="Y325" s="28">
        <v>5.8370344884132203E-2</v>
      </c>
      <c r="Z325" s="35">
        <v>4771903</v>
      </c>
      <c r="AA325" s="20">
        <f t="shared" si="14"/>
        <v>5.8370344884132203E-2</v>
      </c>
    </row>
    <row r="326" spans="1:29" x14ac:dyDescent="0.25">
      <c r="A326" s="50">
        <v>6920130</v>
      </c>
      <c r="B326" s="29" t="s">
        <v>101</v>
      </c>
      <c r="C326" s="26" t="s">
        <v>102</v>
      </c>
      <c r="D326" s="47" t="s">
        <v>65</v>
      </c>
      <c r="E326" s="30" t="b">
        <v>1</v>
      </c>
      <c r="F326" s="30">
        <v>3</v>
      </c>
      <c r="G326" s="42">
        <v>2019</v>
      </c>
      <c r="H326" s="43">
        <v>1207752</v>
      </c>
      <c r="I326" s="44">
        <v>2960030</v>
      </c>
      <c r="J326" s="44">
        <v>0</v>
      </c>
      <c r="K326" s="44">
        <v>2743</v>
      </c>
      <c r="L326" s="44">
        <v>0</v>
      </c>
      <c r="M326" s="44">
        <v>0</v>
      </c>
      <c r="N326" s="44">
        <v>528193</v>
      </c>
      <c r="O326" s="44">
        <v>60</v>
      </c>
      <c r="P326" s="44">
        <v>0</v>
      </c>
      <c r="Q326" s="44">
        <v>0</v>
      </c>
      <c r="R326" s="25">
        <f t="shared" si="13"/>
        <v>4698778</v>
      </c>
      <c r="S326" s="40">
        <v>62115561</v>
      </c>
      <c r="T326" s="40">
        <v>30361299</v>
      </c>
      <c r="U326" s="40">
        <v>30898136</v>
      </c>
      <c r="V326" s="98">
        <v>-4879</v>
      </c>
      <c r="W326" s="40">
        <v>28932757</v>
      </c>
      <c r="X326" s="40">
        <v>1965379</v>
      </c>
      <c r="Y326" s="28">
        <v>6.3608335467226884E-2</v>
      </c>
      <c r="Z326" s="35">
        <v>1960500</v>
      </c>
      <c r="AA326" s="20">
        <f t="shared" si="14"/>
        <v>6.3460450285316314E-2</v>
      </c>
    </row>
    <row r="327" spans="1:29" x14ac:dyDescent="0.25">
      <c r="A327" s="50">
        <v>6920708</v>
      </c>
      <c r="B327" s="29" t="s">
        <v>53</v>
      </c>
      <c r="C327" s="26" t="s">
        <v>54</v>
      </c>
      <c r="D327" s="47" t="s">
        <v>11</v>
      </c>
      <c r="E327" s="30" t="b">
        <v>0</v>
      </c>
      <c r="F327" s="30">
        <v>3</v>
      </c>
      <c r="G327" s="42">
        <v>2019</v>
      </c>
      <c r="H327" s="43">
        <v>19186975</v>
      </c>
      <c r="I327" s="44">
        <v>42212501</v>
      </c>
      <c r="J327" s="44">
        <v>2477772</v>
      </c>
      <c r="K327" s="44">
        <v>1518977</v>
      </c>
      <c r="L327" s="44">
        <v>188759</v>
      </c>
      <c r="M327" s="44">
        <v>1567955</v>
      </c>
      <c r="N327" s="44">
        <v>10324661</v>
      </c>
      <c r="O327" s="44">
        <v>428046</v>
      </c>
      <c r="P327" s="44">
        <v>2170297</v>
      </c>
      <c r="Q327" s="44">
        <v>1967206</v>
      </c>
      <c r="R327" s="25">
        <f t="shared" si="13"/>
        <v>82043149</v>
      </c>
      <c r="S327" s="40">
        <v>1842260516</v>
      </c>
      <c r="T327" s="40">
        <v>771839047</v>
      </c>
      <c r="U327" s="40">
        <v>820087607</v>
      </c>
      <c r="V327" s="98">
        <v>41381706</v>
      </c>
      <c r="W327" s="40">
        <v>770618572</v>
      </c>
      <c r="X327" s="40">
        <v>49469035</v>
      </c>
      <c r="Y327" s="28">
        <v>6.0321646831080572E-2</v>
      </c>
      <c r="Z327" s="35">
        <v>90850741</v>
      </c>
      <c r="AA327" s="20">
        <f t="shared" si="14"/>
        <v>0.1054602173623798</v>
      </c>
      <c r="AB327" s="4"/>
      <c r="AC327" s="4"/>
    </row>
    <row r="328" spans="1:29" x14ac:dyDescent="0.25">
      <c r="A328" s="52">
        <v>6920065</v>
      </c>
      <c r="B328" s="29" t="s">
        <v>97</v>
      </c>
      <c r="C328" s="26" t="s">
        <v>98</v>
      </c>
      <c r="D328" s="47" t="s">
        <v>65</v>
      </c>
      <c r="E328" s="21" t="b">
        <v>1</v>
      </c>
      <c r="F328" s="21">
        <v>3</v>
      </c>
      <c r="G328" s="42">
        <v>2019</v>
      </c>
      <c r="H328" s="43">
        <v>90802</v>
      </c>
      <c r="I328" s="44">
        <v>653249</v>
      </c>
      <c r="J328" s="44">
        <v>0</v>
      </c>
      <c r="K328" s="44">
        <v>5841</v>
      </c>
      <c r="L328" s="44">
        <v>0</v>
      </c>
      <c r="M328" s="44">
        <v>20852</v>
      </c>
      <c r="N328" s="44">
        <v>14383</v>
      </c>
      <c r="O328" s="44">
        <v>0</v>
      </c>
      <c r="P328" s="44">
        <v>2600</v>
      </c>
      <c r="Q328" s="44">
        <v>0</v>
      </c>
      <c r="R328" s="25">
        <f t="shared" si="13"/>
        <v>787727</v>
      </c>
      <c r="S328" s="40">
        <v>31605218</v>
      </c>
      <c r="T328" s="40">
        <v>20306186</v>
      </c>
      <c r="U328" s="40">
        <v>20569575</v>
      </c>
      <c r="V328" s="98">
        <v>1116294</v>
      </c>
      <c r="W328" s="40">
        <v>22032395</v>
      </c>
      <c r="X328" s="40">
        <v>-1462820</v>
      </c>
      <c r="Y328" s="28">
        <v>-7.1115713377646356E-2</v>
      </c>
      <c r="Z328" s="35">
        <v>-346526</v>
      </c>
      <c r="AA328" s="20">
        <f t="shared" si="14"/>
        <v>-1.5979345812704115E-2</v>
      </c>
    </row>
    <row r="329" spans="1:29" x14ac:dyDescent="0.25">
      <c r="A329" s="52">
        <v>6920380</v>
      </c>
      <c r="B329" s="29" t="s">
        <v>164</v>
      </c>
      <c r="C329" s="26" t="s">
        <v>165</v>
      </c>
      <c r="D329" s="47" t="s">
        <v>106</v>
      </c>
      <c r="E329" s="21" t="b">
        <v>1</v>
      </c>
      <c r="F329" s="21">
        <v>3</v>
      </c>
      <c r="G329" s="42">
        <v>2019</v>
      </c>
      <c r="H329" s="43">
        <v>941182</v>
      </c>
      <c r="I329" s="44">
        <v>0</v>
      </c>
      <c r="J329" s="44">
        <v>0</v>
      </c>
      <c r="K329" s="44">
        <v>1320025</v>
      </c>
      <c r="L329" s="44">
        <v>0</v>
      </c>
      <c r="M329" s="44">
        <v>325789</v>
      </c>
      <c r="N329" s="44">
        <v>578266</v>
      </c>
      <c r="O329" s="44">
        <v>186728</v>
      </c>
      <c r="P329" s="44">
        <v>133124</v>
      </c>
      <c r="Q329" s="44">
        <v>13385</v>
      </c>
      <c r="R329" s="25">
        <f t="shared" si="13"/>
        <v>3498499</v>
      </c>
      <c r="S329" s="40">
        <v>149422000</v>
      </c>
      <c r="T329" s="40">
        <v>80009000</v>
      </c>
      <c r="U329" s="40">
        <v>82707000</v>
      </c>
      <c r="V329" s="98">
        <v>3689000</v>
      </c>
      <c r="W329" s="40">
        <v>70833000</v>
      </c>
      <c r="X329" s="40">
        <v>11874000</v>
      </c>
      <c r="Y329" s="28">
        <v>0.14356704994740468</v>
      </c>
      <c r="Z329" s="35">
        <v>15563000</v>
      </c>
      <c r="AA329" s="20">
        <f t="shared" si="14"/>
        <v>0.18013565442844576</v>
      </c>
    </row>
    <row r="330" spans="1:29" x14ac:dyDescent="0.25">
      <c r="A330" s="52">
        <v>6920140</v>
      </c>
      <c r="B330" s="29" t="s">
        <v>132</v>
      </c>
      <c r="C330" s="26" t="s">
        <v>132</v>
      </c>
      <c r="D330" s="47" t="s">
        <v>106</v>
      </c>
      <c r="E330" s="21" t="b">
        <v>1</v>
      </c>
      <c r="F330" s="21">
        <v>3</v>
      </c>
      <c r="G330" s="42">
        <v>2019</v>
      </c>
      <c r="H330" s="43">
        <v>204071</v>
      </c>
      <c r="I330" s="44">
        <v>0</v>
      </c>
      <c r="J330" s="44">
        <v>379605</v>
      </c>
      <c r="K330" s="44">
        <v>0</v>
      </c>
      <c r="L330" s="44">
        <v>0</v>
      </c>
      <c r="M330" s="44">
        <v>2395</v>
      </c>
      <c r="N330" s="44">
        <v>422458</v>
      </c>
      <c r="O330" s="44">
        <v>1000</v>
      </c>
      <c r="P330" s="44">
        <v>27</v>
      </c>
      <c r="Q330" s="44">
        <v>3344</v>
      </c>
      <c r="R330" s="25">
        <f t="shared" si="13"/>
        <v>1012900</v>
      </c>
      <c r="S330" s="40">
        <v>38380920</v>
      </c>
      <c r="T330" s="40">
        <v>24860917</v>
      </c>
      <c r="U330" s="40">
        <v>25942765</v>
      </c>
      <c r="V330" s="98">
        <v>993957</v>
      </c>
      <c r="W330" s="40">
        <v>23624510</v>
      </c>
      <c r="X330" s="40">
        <v>2318255</v>
      </c>
      <c r="Y330" s="28">
        <v>8.9360366946237224E-2</v>
      </c>
      <c r="Z330" s="35">
        <v>3312212</v>
      </c>
      <c r="AA330" s="20">
        <f t="shared" si="14"/>
        <v>0.12296269753981201</v>
      </c>
    </row>
    <row r="331" spans="1:29" x14ac:dyDescent="0.25">
      <c r="A331" s="50">
        <v>6920025</v>
      </c>
      <c r="B331" s="49" t="s">
        <v>63</v>
      </c>
      <c r="C331" s="51" t="s">
        <v>64</v>
      </c>
      <c r="D331" s="46" t="s">
        <v>65</v>
      </c>
      <c r="E331" s="21" t="b">
        <v>0</v>
      </c>
      <c r="F331" s="21">
        <v>4</v>
      </c>
      <c r="G331" s="42">
        <v>2019</v>
      </c>
      <c r="H331" s="43">
        <v>767553</v>
      </c>
      <c r="I331" s="44">
        <v>0</v>
      </c>
      <c r="J331" s="44">
        <v>543181</v>
      </c>
      <c r="K331" s="44">
        <v>79006</v>
      </c>
      <c r="L331" s="44">
        <v>0</v>
      </c>
      <c r="M331" s="44">
        <v>194859</v>
      </c>
      <c r="N331" s="44">
        <v>0</v>
      </c>
      <c r="O331" s="44">
        <v>136741</v>
      </c>
      <c r="P331" s="44">
        <v>3164</v>
      </c>
      <c r="Q331" s="44">
        <v>216258</v>
      </c>
      <c r="R331" s="25">
        <f t="shared" si="13"/>
        <v>1940762</v>
      </c>
      <c r="S331" s="40">
        <v>165265921</v>
      </c>
      <c r="T331" s="40">
        <v>60821173</v>
      </c>
      <c r="U331" s="40">
        <v>61570746</v>
      </c>
      <c r="V331" s="98">
        <v>-6236749</v>
      </c>
      <c r="W331" s="40">
        <v>59747524</v>
      </c>
      <c r="X331" s="40">
        <v>1823221</v>
      </c>
      <c r="Y331" s="28">
        <v>2.9611806230186003E-2</v>
      </c>
      <c r="Z331" s="35">
        <v>-4413528</v>
      </c>
      <c r="AA331" s="20">
        <f t="shared" si="14"/>
        <v>-7.9761597558188319E-2</v>
      </c>
    </row>
    <row r="332" spans="1:29" x14ac:dyDescent="0.25">
      <c r="A332" s="52">
        <v>6920280</v>
      </c>
      <c r="B332" s="29" t="s">
        <v>151</v>
      </c>
      <c r="C332" s="26" t="s">
        <v>15</v>
      </c>
      <c r="D332" s="47" t="s">
        <v>11</v>
      </c>
      <c r="E332" s="21" t="b">
        <v>0</v>
      </c>
      <c r="F332" s="21">
        <v>4</v>
      </c>
      <c r="G332" s="42">
        <v>2019</v>
      </c>
      <c r="H332" s="43">
        <v>4473154</v>
      </c>
      <c r="I332" s="44">
        <v>41028853</v>
      </c>
      <c r="J332" s="44">
        <v>2159818</v>
      </c>
      <c r="K332" s="44">
        <v>3028415</v>
      </c>
      <c r="L332" s="44">
        <v>2239</v>
      </c>
      <c r="M332" s="44">
        <v>2354882</v>
      </c>
      <c r="N332" s="44">
        <v>0</v>
      </c>
      <c r="O332" s="44">
        <v>576354</v>
      </c>
      <c r="P332" s="44">
        <v>21134</v>
      </c>
      <c r="Q332" s="44">
        <v>1265681</v>
      </c>
      <c r="R332" s="25">
        <f t="shared" si="13"/>
        <v>54910530</v>
      </c>
      <c r="S332" s="40">
        <v>2018511865</v>
      </c>
      <c r="T332" s="40">
        <v>656600613</v>
      </c>
      <c r="U332" s="40">
        <v>662690295</v>
      </c>
      <c r="V332" s="98">
        <v>7834827</v>
      </c>
      <c r="W332" s="40">
        <v>598624451</v>
      </c>
      <c r="X332" s="40">
        <v>64065843</v>
      </c>
      <c r="Y332" s="28">
        <v>9.6675390425025015E-2</v>
      </c>
      <c r="Z332" s="35">
        <v>71900670</v>
      </c>
      <c r="AA332" s="20">
        <f t="shared" si="14"/>
        <v>0.10723038949762125</v>
      </c>
    </row>
    <row r="333" spans="1:29" x14ac:dyDescent="0.25">
      <c r="A333" s="52">
        <v>6920005</v>
      </c>
      <c r="B333" s="29" t="s">
        <v>17</v>
      </c>
      <c r="C333" s="26" t="s">
        <v>18</v>
      </c>
      <c r="D333" s="47" t="s">
        <v>11</v>
      </c>
      <c r="E333" s="21" t="b">
        <v>0</v>
      </c>
      <c r="F333" s="21">
        <v>4</v>
      </c>
      <c r="G333" s="42">
        <v>2019</v>
      </c>
      <c r="H333" s="43">
        <v>2355628</v>
      </c>
      <c r="I333" s="44">
        <v>16184531</v>
      </c>
      <c r="J333" s="44">
        <v>940630</v>
      </c>
      <c r="K333" s="44">
        <v>934348</v>
      </c>
      <c r="L333" s="44">
        <v>0</v>
      </c>
      <c r="M333" s="44">
        <v>539152</v>
      </c>
      <c r="N333" s="44">
        <v>0</v>
      </c>
      <c r="O333" s="44">
        <v>240719</v>
      </c>
      <c r="P333" s="44">
        <v>11134</v>
      </c>
      <c r="Q333" s="44">
        <v>337458</v>
      </c>
      <c r="R333" s="25">
        <f t="shared" si="13"/>
        <v>21543600</v>
      </c>
      <c r="S333" s="40">
        <v>709716855</v>
      </c>
      <c r="T333" s="40">
        <v>196363792</v>
      </c>
      <c r="U333" s="40">
        <v>199398489</v>
      </c>
      <c r="V333" s="98">
        <v>3046877</v>
      </c>
      <c r="W333" s="40">
        <v>191592323</v>
      </c>
      <c r="X333" s="40">
        <v>7806167</v>
      </c>
      <c r="Y333" s="28">
        <v>3.9148576496986394E-2</v>
      </c>
      <c r="Z333" s="35">
        <v>10853044</v>
      </c>
      <c r="AA333" s="20">
        <f t="shared" si="14"/>
        <v>5.36097427885803E-2</v>
      </c>
    </row>
    <row r="334" spans="1:29" x14ac:dyDescent="0.25">
      <c r="A334" s="50">
        <v>6920207</v>
      </c>
      <c r="B334" s="49" t="s">
        <v>59</v>
      </c>
      <c r="C334" s="51" t="s">
        <v>60</v>
      </c>
      <c r="D334" s="46" t="s">
        <v>11</v>
      </c>
      <c r="E334" s="21" t="b">
        <v>0</v>
      </c>
      <c r="F334" s="21">
        <v>4</v>
      </c>
      <c r="G334" s="42">
        <v>2019</v>
      </c>
      <c r="H334" s="43">
        <v>4076013</v>
      </c>
      <c r="I334" s="44">
        <v>7638406</v>
      </c>
      <c r="J334" s="44">
        <v>0</v>
      </c>
      <c r="K334" s="44">
        <v>848478</v>
      </c>
      <c r="L334" s="44">
        <v>0</v>
      </c>
      <c r="M334" s="44">
        <v>2708015</v>
      </c>
      <c r="N334" s="44">
        <v>4584067</v>
      </c>
      <c r="O334" s="44">
        <v>589235</v>
      </c>
      <c r="P334" s="44">
        <v>1346200</v>
      </c>
      <c r="Q334" s="44">
        <v>0</v>
      </c>
      <c r="R334" s="25">
        <f t="shared" si="13"/>
        <v>21790414</v>
      </c>
      <c r="S334" s="40">
        <v>667606105</v>
      </c>
      <c r="T334" s="40">
        <v>257223822</v>
      </c>
      <c r="U334" s="40">
        <v>268585780</v>
      </c>
      <c r="V334" s="98">
        <v>10407000</v>
      </c>
      <c r="W334" s="40">
        <v>257336101</v>
      </c>
      <c r="X334" s="40">
        <v>11249679</v>
      </c>
      <c r="Y334" s="28">
        <v>4.1884864492826093E-2</v>
      </c>
      <c r="Z334" s="35">
        <v>21656679</v>
      </c>
      <c r="AA334" s="20">
        <f t="shared" si="14"/>
        <v>7.7624514154093882E-2</v>
      </c>
    </row>
    <row r="335" spans="1:29" x14ac:dyDescent="0.25">
      <c r="A335" s="50">
        <v>6920770</v>
      </c>
      <c r="B335" s="29" t="s">
        <v>201</v>
      </c>
      <c r="C335" s="31" t="s">
        <v>202</v>
      </c>
      <c r="D335" s="47" t="s">
        <v>65</v>
      </c>
      <c r="E335" s="21" t="b">
        <v>0</v>
      </c>
      <c r="F335" s="21">
        <v>5</v>
      </c>
      <c r="G335" s="42">
        <v>2019</v>
      </c>
      <c r="H335" s="43">
        <v>1185313</v>
      </c>
      <c r="I335" s="44">
        <v>3744663</v>
      </c>
      <c r="J335" s="44">
        <v>0</v>
      </c>
      <c r="K335" s="44">
        <v>138541</v>
      </c>
      <c r="L335" s="44">
        <v>6346</v>
      </c>
      <c r="M335" s="44">
        <v>375297</v>
      </c>
      <c r="N335" s="44">
        <v>7392</v>
      </c>
      <c r="O335" s="44">
        <v>1297580</v>
      </c>
      <c r="P335" s="44">
        <v>324491</v>
      </c>
      <c r="Q335" s="44">
        <v>138739</v>
      </c>
      <c r="R335" s="25">
        <f t="shared" si="13"/>
        <v>7218362</v>
      </c>
      <c r="S335" s="40">
        <v>296424797</v>
      </c>
      <c r="T335" s="40">
        <v>123969985</v>
      </c>
      <c r="U335" s="40">
        <v>133833732</v>
      </c>
      <c r="V335" s="98">
        <v>3716528</v>
      </c>
      <c r="W335" s="40">
        <v>136000092</v>
      </c>
      <c r="X335" s="40">
        <v>-2166360</v>
      </c>
      <c r="Y335" s="28">
        <v>-1.6186950536505998E-2</v>
      </c>
      <c r="Z335" s="35">
        <v>1550168</v>
      </c>
      <c r="AA335" s="20">
        <f t="shared" si="14"/>
        <v>1.1269829660809074E-2</v>
      </c>
      <c r="AB335" s="4"/>
      <c r="AC335" s="4"/>
    </row>
    <row r="336" spans="1:29" x14ac:dyDescent="0.25">
      <c r="A336" s="50">
        <v>6920510</v>
      </c>
      <c r="B336" s="29" t="s">
        <v>203</v>
      </c>
      <c r="C336" s="26" t="s">
        <v>204</v>
      </c>
      <c r="D336" s="47" t="s">
        <v>11</v>
      </c>
      <c r="E336" s="21" t="b">
        <v>0</v>
      </c>
      <c r="F336" s="21">
        <v>5</v>
      </c>
      <c r="G336" s="42">
        <v>2019</v>
      </c>
      <c r="H336" s="43">
        <v>6170992</v>
      </c>
      <c r="I336" s="44">
        <v>17615079</v>
      </c>
      <c r="J336" s="44">
        <v>0</v>
      </c>
      <c r="K336" s="44">
        <v>4941673</v>
      </c>
      <c r="L336" s="44">
        <v>8476</v>
      </c>
      <c r="M336" s="44">
        <v>297070</v>
      </c>
      <c r="N336" s="44">
        <v>425006</v>
      </c>
      <c r="O336" s="44">
        <v>67819</v>
      </c>
      <c r="P336" s="44">
        <v>10113</v>
      </c>
      <c r="Q336" s="44">
        <v>168725</v>
      </c>
      <c r="R336" s="25">
        <f t="shared" si="13"/>
        <v>29704953</v>
      </c>
      <c r="S336" s="40">
        <v>1021515041</v>
      </c>
      <c r="T336" s="40">
        <v>317479706</v>
      </c>
      <c r="U336" s="40">
        <v>337326043</v>
      </c>
      <c r="V336" s="98">
        <v>0</v>
      </c>
      <c r="W336" s="40">
        <v>336344506</v>
      </c>
      <c r="X336" s="40">
        <v>981537</v>
      </c>
      <c r="Y336" s="28">
        <v>2.909757548722676E-3</v>
      </c>
      <c r="Z336" s="35">
        <v>981537</v>
      </c>
      <c r="AA336" s="20">
        <f t="shared" si="14"/>
        <v>2.909757548722676E-3</v>
      </c>
      <c r="AB336" s="4"/>
      <c r="AC336" s="4"/>
    </row>
    <row r="337" spans="1:29" x14ac:dyDescent="0.25">
      <c r="A337" s="50">
        <v>6920780</v>
      </c>
      <c r="B337" s="45" t="s">
        <v>205</v>
      </c>
      <c r="C337" s="26" t="s">
        <v>206</v>
      </c>
      <c r="D337" s="47" t="s">
        <v>106</v>
      </c>
      <c r="E337" s="21" t="b">
        <v>1</v>
      </c>
      <c r="F337" s="21">
        <v>5</v>
      </c>
      <c r="G337" s="42">
        <v>2019</v>
      </c>
      <c r="H337" s="43">
        <v>3653645</v>
      </c>
      <c r="I337" s="44">
        <v>0</v>
      </c>
      <c r="J337" s="44">
        <v>0</v>
      </c>
      <c r="K337" s="44">
        <v>367864</v>
      </c>
      <c r="L337" s="44">
        <v>0</v>
      </c>
      <c r="M337" s="44">
        <v>359928</v>
      </c>
      <c r="N337" s="44">
        <v>241415</v>
      </c>
      <c r="O337" s="44">
        <v>54838</v>
      </c>
      <c r="P337" s="44">
        <v>43731</v>
      </c>
      <c r="Q337" s="44">
        <v>0</v>
      </c>
      <c r="R337" s="25">
        <f t="shared" si="13"/>
        <v>4721421</v>
      </c>
      <c r="S337" s="40">
        <v>157956175</v>
      </c>
      <c r="T337" s="40">
        <v>92113691</v>
      </c>
      <c r="U337" s="40">
        <v>93827338</v>
      </c>
      <c r="V337" s="98">
        <v>42546</v>
      </c>
      <c r="W337" s="40">
        <v>89827099</v>
      </c>
      <c r="X337" s="40">
        <v>4000239</v>
      </c>
      <c r="Y337" s="28">
        <v>4.2634045527328079E-2</v>
      </c>
      <c r="Z337" s="35">
        <v>4042785</v>
      </c>
      <c r="AA337" s="20">
        <f t="shared" si="14"/>
        <v>4.3067966292575796E-2</v>
      </c>
      <c r="AB337" s="4"/>
      <c r="AC337" s="4"/>
    </row>
    <row r="338" spans="1:29" x14ac:dyDescent="0.25">
      <c r="A338" s="50">
        <v>6920015</v>
      </c>
      <c r="B338" s="29" t="s">
        <v>67</v>
      </c>
      <c r="C338" s="26" t="s">
        <v>68</v>
      </c>
      <c r="D338" s="47" t="s">
        <v>65</v>
      </c>
      <c r="E338" s="21" t="b">
        <v>1</v>
      </c>
      <c r="F338" s="21">
        <v>5</v>
      </c>
      <c r="G338" s="42">
        <v>2019</v>
      </c>
      <c r="H338" s="43">
        <v>1947362</v>
      </c>
      <c r="I338" s="44">
        <v>4503372</v>
      </c>
      <c r="J338" s="44">
        <v>696158</v>
      </c>
      <c r="K338" s="44">
        <v>210276</v>
      </c>
      <c r="L338" s="44">
        <v>0</v>
      </c>
      <c r="M338" s="44">
        <v>10815</v>
      </c>
      <c r="N338" s="44">
        <v>0</v>
      </c>
      <c r="O338" s="44">
        <v>70748</v>
      </c>
      <c r="P338" s="44">
        <v>74950</v>
      </c>
      <c r="Q338" s="44">
        <v>40934</v>
      </c>
      <c r="R338" s="25">
        <f t="shared" si="13"/>
        <v>7554615</v>
      </c>
      <c r="S338" s="40">
        <v>285344642</v>
      </c>
      <c r="T338" s="40">
        <v>142393823</v>
      </c>
      <c r="U338" s="40">
        <v>144102837</v>
      </c>
      <c r="V338" s="98">
        <v>9450962</v>
      </c>
      <c r="W338" s="40">
        <v>132835679</v>
      </c>
      <c r="X338" s="40">
        <v>11267158</v>
      </c>
      <c r="Y338" s="28">
        <v>7.8188314918463397E-2</v>
      </c>
      <c r="Z338" s="35">
        <v>20718120</v>
      </c>
      <c r="AA338" s="20">
        <f t="shared" si="14"/>
        <v>0.13492417729111345</v>
      </c>
      <c r="AB338" s="4"/>
      <c r="AC338" s="4"/>
    </row>
    <row r="339" spans="1:29" x14ac:dyDescent="0.25">
      <c r="A339" s="52">
        <v>6920110</v>
      </c>
      <c r="B339" s="29" t="s">
        <v>23</v>
      </c>
      <c r="C339" s="26" t="s">
        <v>24</v>
      </c>
      <c r="D339" s="47" t="s">
        <v>11</v>
      </c>
      <c r="E339" s="21" t="b">
        <v>0</v>
      </c>
      <c r="F339" s="21">
        <v>5</v>
      </c>
      <c r="G339" s="42">
        <v>2019</v>
      </c>
      <c r="H339" s="43">
        <v>4859536</v>
      </c>
      <c r="I339" s="44">
        <v>21856687</v>
      </c>
      <c r="J339" s="44">
        <v>2964556</v>
      </c>
      <c r="K339" s="44">
        <v>1347948</v>
      </c>
      <c r="L339" s="44">
        <v>449450</v>
      </c>
      <c r="M339" s="44">
        <v>11756149</v>
      </c>
      <c r="N339" s="44">
        <v>6681668</v>
      </c>
      <c r="O339" s="44">
        <v>1109664</v>
      </c>
      <c r="P339" s="44">
        <v>321801</v>
      </c>
      <c r="Q339" s="44">
        <v>258103</v>
      </c>
      <c r="R339" s="25">
        <f t="shared" si="13"/>
        <v>51605562</v>
      </c>
      <c r="S339" s="40">
        <v>848556472</v>
      </c>
      <c r="T339" s="40">
        <v>411550762</v>
      </c>
      <c r="U339" s="40">
        <v>446570331</v>
      </c>
      <c r="V339" s="98">
        <v>1902389</v>
      </c>
      <c r="W339" s="40">
        <v>456763053</v>
      </c>
      <c r="X339" s="40">
        <v>-10192723</v>
      </c>
      <c r="Y339" s="28">
        <v>-2.2824451810704818E-2</v>
      </c>
      <c r="Z339" s="35">
        <v>-8290333</v>
      </c>
      <c r="AA339" s="20">
        <f t="shared" si="14"/>
        <v>-1.8485701872791728E-2</v>
      </c>
    </row>
    <row r="340" spans="1:29" x14ac:dyDescent="0.25">
      <c r="A340" s="50">
        <v>6920045</v>
      </c>
      <c r="B340" s="29" t="s">
        <v>26</v>
      </c>
      <c r="C340" s="26" t="s">
        <v>27</v>
      </c>
      <c r="D340" s="47" t="s">
        <v>11</v>
      </c>
      <c r="E340" s="21" t="b">
        <v>0</v>
      </c>
      <c r="F340" s="21">
        <v>5</v>
      </c>
      <c r="G340" s="42">
        <v>2019</v>
      </c>
      <c r="H340" s="43">
        <v>11509286</v>
      </c>
      <c r="I340" s="44">
        <v>15933642</v>
      </c>
      <c r="J340" s="44">
        <v>0</v>
      </c>
      <c r="K340" s="44">
        <v>5169112</v>
      </c>
      <c r="L340" s="44">
        <v>4916618</v>
      </c>
      <c r="M340" s="44">
        <v>3424967</v>
      </c>
      <c r="N340" s="44">
        <v>0</v>
      </c>
      <c r="O340" s="44">
        <v>11253144</v>
      </c>
      <c r="P340" s="44">
        <v>0</v>
      </c>
      <c r="Q340" s="44">
        <v>2049861</v>
      </c>
      <c r="R340" s="25">
        <f t="shared" si="13"/>
        <v>54256630</v>
      </c>
      <c r="S340" s="40"/>
      <c r="T340" s="40"/>
      <c r="U340" s="40">
        <v>643168393</v>
      </c>
      <c r="V340" s="98">
        <v>15518873</v>
      </c>
      <c r="W340" s="40">
        <v>603394749</v>
      </c>
      <c r="X340" s="40">
        <v>39773644</v>
      </c>
      <c r="Y340" s="28">
        <v>6.1840171925239489E-2</v>
      </c>
      <c r="Z340" s="35">
        <v>55292517</v>
      </c>
      <c r="AA340" s="20">
        <f t="shared" si="14"/>
        <v>8.3943503774976572E-2</v>
      </c>
    </row>
    <row r="341" spans="1:29" x14ac:dyDescent="0.25">
      <c r="A341" s="50">
        <v>6920434</v>
      </c>
      <c r="B341" s="29" t="s">
        <v>152</v>
      </c>
      <c r="C341" s="26" t="s">
        <v>30</v>
      </c>
      <c r="D341" s="47" t="s">
        <v>11</v>
      </c>
      <c r="E341" s="21" t="b">
        <v>0</v>
      </c>
      <c r="F341" s="21">
        <v>5</v>
      </c>
      <c r="G341" s="42">
        <v>2019</v>
      </c>
      <c r="H341" s="43">
        <v>4431474</v>
      </c>
      <c r="I341" s="44">
        <v>4985931</v>
      </c>
      <c r="J341" s="44">
        <v>0</v>
      </c>
      <c r="K341" s="44">
        <v>1816174</v>
      </c>
      <c r="L341" s="44">
        <v>1727460</v>
      </c>
      <c r="M341" s="44">
        <v>1203367</v>
      </c>
      <c r="N341" s="44">
        <v>0</v>
      </c>
      <c r="O341" s="44">
        <v>1827766</v>
      </c>
      <c r="P341" s="44">
        <v>0</v>
      </c>
      <c r="Q341" s="44">
        <v>720222</v>
      </c>
      <c r="R341" s="25">
        <f t="shared" si="13"/>
        <v>16712394</v>
      </c>
      <c r="S341" s="40"/>
      <c r="T341" s="40"/>
      <c r="U341" s="40">
        <v>213566106</v>
      </c>
      <c r="V341" s="98">
        <v>5447628</v>
      </c>
      <c r="W341" s="40">
        <v>199046442</v>
      </c>
      <c r="X341" s="40">
        <v>14519664</v>
      </c>
      <c r="Y341" s="28">
        <v>6.7986743177309225E-2</v>
      </c>
      <c r="Z341" s="35">
        <v>19967292</v>
      </c>
      <c r="AA341" s="20">
        <f t="shared" si="14"/>
        <v>9.116913188649621E-2</v>
      </c>
    </row>
    <row r="342" spans="1:29" x14ac:dyDescent="0.25">
      <c r="A342" s="41">
        <v>6920741</v>
      </c>
      <c r="B342" s="29" t="s">
        <v>38</v>
      </c>
      <c r="C342" s="26" t="s">
        <v>39</v>
      </c>
      <c r="D342" s="47" t="s">
        <v>11</v>
      </c>
      <c r="E342" s="21" t="b">
        <v>0</v>
      </c>
      <c r="F342" s="21">
        <v>5</v>
      </c>
      <c r="G342" s="42">
        <v>2019</v>
      </c>
      <c r="H342" s="43">
        <v>1035931</v>
      </c>
      <c r="I342" s="44">
        <v>7727720</v>
      </c>
      <c r="J342" s="44">
        <v>0</v>
      </c>
      <c r="K342" s="44">
        <v>12227</v>
      </c>
      <c r="L342" s="44">
        <v>0</v>
      </c>
      <c r="M342" s="44">
        <v>1368699</v>
      </c>
      <c r="N342" s="44">
        <v>10091984</v>
      </c>
      <c r="O342" s="44">
        <v>1689146</v>
      </c>
      <c r="P342" s="44">
        <v>49003</v>
      </c>
      <c r="Q342" s="44">
        <v>2692</v>
      </c>
      <c r="R342" s="25">
        <f t="shared" si="13"/>
        <v>21977402</v>
      </c>
      <c r="S342" s="40">
        <v>962970122</v>
      </c>
      <c r="T342" s="40">
        <v>244590329</v>
      </c>
      <c r="U342" s="40">
        <v>245010242</v>
      </c>
      <c r="V342" s="98">
        <v>-2907426</v>
      </c>
      <c r="W342" s="40">
        <v>211956370</v>
      </c>
      <c r="X342" s="40">
        <v>33053872</v>
      </c>
      <c r="Y342" s="28">
        <v>0.13490812355509613</v>
      </c>
      <c r="Z342" s="35">
        <v>30146446</v>
      </c>
      <c r="AA342" s="20">
        <f t="shared" si="14"/>
        <v>0.12451918774872904</v>
      </c>
    </row>
    <row r="343" spans="1:29" x14ac:dyDescent="0.25">
      <c r="A343" s="52">
        <v>6920190</v>
      </c>
      <c r="B343" s="29" t="s">
        <v>80</v>
      </c>
      <c r="C343" s="26" t="s">
        <v>81</v>
      </c>
      <c r="D343" s="47" t="s">
        <v>65</v>
      </c>
      <c r="E343" s="30" t="b">
        <v>1</v>
      </c>
      <c r="F343" s="30">
        <v>5</v>
      </c>
      <c r="G343" s="42">
        <v>2019</v>
      </c>
      <c r="H343" s="43">
        <v>3558292</v>
      </c>
      <c r="I343" s="44">
        <v>827923</v>
      </c>
      <c r="J343" s="44">
        <v>503406</v>
      </c>
      <c r="K343" s="44">
        <v>184698</v>
      </c>
      <c r="L343" s="44">
        <v>60001</v>
      </c>
      <c r="M343" s="44">
        <v>922243</v>
      </c>
      <c r="N343" s="44">
        <v>295279</v>
      </c>
      <c r="O343" s="44">
        <v>324734</v>
      </c>
      <c r="P343" s="44">
        <v>374183</v>
      </c>
      <c r="Q343" s="44">
        <v>329865</v>
      </c>
      <c r="R343" s="25">
        <f t="shared" si="13"/>
        <v>7380624</v>
      </c>
      <c r="S343" s="40">
        <v>186075597</v>
      </c>
      <c r="T343" s="40">
        <v>100026613</v>
      </c>
      <c r="U343" s="40">
        <v>102884570</v>
      </c>
      <c r="V343" s="98">
        <v>302540</v>
      </c>
      <c r="W343" s="40">
        <v>104832151</v>
      </c>
      <c r="X343" s="40">
        <v>-1947580</v>
      </c>
      <c r="Y343" s="28">
        <v>-1.8929757883033384E-2</v>
      </c>
      <c r="Z343" s="35">
        <v>-1645040</v>
      </c>
      <c r="AA343" s="20">
        <f t="shared" si="14"/>
        <v>-1.5942301320387788E-2</v>
      </c>
    </row>
    <row r="344" spans="1:29" x14ac:dyDescent="0.25">
      <c r="A344" s="52">
        <v>6920290</v>
      </c>
      <c r="B344" s="29" t="s">
        <v>46</v>
      </c>
      <c r="C344" s="26" t="s">
        <v>47</v>
      </c>
      <c r="D344" s="47" t="s">
        <v>11</v>
      </c>
      <c r="E344" s="30" t="b">
        <v>0</v>
      </c>
      <c r="F344" s="30">
        <v>5</v>
      </c>
      <c r="G344" s="42">
        <v>2019</v>
      </c>
      <c r="H344" s="43">
        <v>5858631</v>
      </c>
      <c r="I344" s="44">
        <v>14319923</v>
      </c>
      <c r="J344" s="44">
        <v>3694341</v>
      </c>
      <c r="K344" s="44">
        <v>385103</v>
      </c>
      <c r="L344" s="44">
        <v>120473</v>
      </c>
      <c r="M344" s="44">
        <v>482300</v>
      </c>
      <c r="N344" s="44">
        <v>675332</v>
      </c>
      <c r="O344" s="44">
        <v>1645349</v>
      </c>
      <c r="P344" s="44">
        <v>54761</v>
      </c>
      <c r="Q344" s="44">
        <v>293103</v>
      </c>
      <c r="R344" s="25">
        <f t="shared" si="13"/>
        <v>27529316</v>
      </c>
      <c r="S344" s="40">
        <v>680700757</v>
      </c>
      <c r="T344" s="40">
        <v>221876688</v>
      </c>
      <c r="U344" s="40">
        <v>226507612</v>
      </c>
      <c r="V344" s="98">
        <v>997188</v>
      </c>
      <c r="W344" s="40">
        <v>239010856</v>
      </c>
      <c r="X344" s="40">
        <v>-12503244</v>
      </c>
      <c r="Y344" s="28">
        <v>-5.520010515143306E-2</v>
      </c>
      <c r="Z344" s="35">
        <v>-11506056</v>
      </c>
      <c r="AA344" s="20">
        <f t="shared" si="14"/>
        <v>-5.0575003252678621E-2</v>
      </c>
    </row>
    <row r="345" spans="1:29" x14ac:dyDescent="0.25">
      <c r="A345" s="52">
        <v>6920296</v>
      </c>
      <c r="B345" s="29" t="s">
        <v>48</v>
      </c>
      <c r="C345" s="26" t="s">
        <v>49</v>
      </c>
      <c r="D345" s="47" t="s">
        <v>11</v>
      </c>
      <c r="E345" s="30" t="b">
        <v>0</v>
      </c>
      <c r="F345" s="30">
        <v>5</v>
      </c>
      <c r="G345" s="42">
        <v>2019</v>
      </c>
      <c r="H345" s="43">
        <v>4548887</v>
      </c>
      <c r="I345" s="44">
        <v>9061448</v>
      </c>
      <c r="J345" s="44">
        <v>497904</v>
      </c>
      <c r="K345" s="44">
        <v>354051</v>
      </c>
      <c r="L345" s="44">
        <v>63910</v>
      </c>
      <c r="M345" s="44">
        <v>10302336</v>
      </c>
      <c r="N345" s="44">
        <v>418956</v>
      </c>
      <c r="O345" s="44">
        <v>386026</v>
      </c>
      <c r="P345" s="44">
        <v>23853</v>
      </c>
      <c r="Q345" s="44">
        <v>163429</v>
      </c>
      <c r="R345" s="25">
        <f t="shared" si="13"/>
        <v>25820800</v>
      </c>
      <c r="S345" s="40">
        <v>281884958</v>
      </c>
      <c r="T345" s="40">
        <v>121341845</v>
      </c>
      <c r="U345" s="40">
        <v>122351298</v>
      </c>
      <c r="V345" s="98">
        <v>190321</v>
      </c>
      <c r="W345" s="40">
        <v>130482739</v>
      </c>
      <c r="X345" s="40">
        <v>-8131443</v>
      </c>
      <c r="Y345" s="28">
        <v>-6.6459801676971172E-2</v>
      </c>
      <c r="Z345" s="35">
        <v>-7941121</v>
      </c>
      <c r="AA345" s="20">
        <f t="shared" si="14"/>
        <v>-6.4803460773600524E-2</v>
      </c>
    </row>
    <row r="346" spans="1:29" x14ac:dyDescent="0.25">
      <c r="A346" s="52">
        <v>6920315</v>
      </c>
      <c r="B346" s="29" t="s">
        <v>83</v>
      </c>
      <c r="C346" s="26" t="s">
        <v>84</v>
      </c>
      <c r="D346" s="47" t="s">
        <v>65</v>
      </c>
      <c r="E346" s="30" t="b">
        <v>0</v>
      </c>
      <c r="F346" s="30">
        <v>5</v>
      </c>
      <c r="G346" s="42">
        <v>2019</v>
      </c>
      <c r="H346" s="43">
        <v>5118054</v>
      </c>
      <c r="I346" s="44">
        <v>2017761</v>
      </c>
      <c r="J346" s="44">
        <v>736011</v>
      </c>
      <c r="K346" s="44">
        <v>263708</v>
      </c>
      <c r="L346" s="44">
        <v>56755</v>
      </c>
      <c r="M346" s="44">
        <v>268019</v>
      </c>
      <c r="N346" s="44">
        <v>319183</v>
      </c>
      <c r="O346" s="44">
        <v>338871</v>
      </c>
      <c r="P346" s="44">
        <v>14460</v>
      </c>
      <c r="Q346" s="44">
        <v>262518</v>
      </c>
      <c r="R346" s="25">
        <f t="shared" si="13"/>
        <v>9395340</v>
      </c>
      <c r="S346" s="40">
        <v>276483638</v>
      </c>
      <c r="T346" s="40">
        <v>131351620</v>
      </c>
      <c r="U346" s="40">
        <v>132483125</v>
      </c>
      <c r="V346" s="98">
        <v>72800</v>
      </c>
      <c r="W346" s="40">
        <v>118573525</v>
      </c>
      <c r="X346" s="40">
        <v>13909600</v>
      </c>
      <c r="Y346" s="28">
        <v>0.10499148476456907</v>
      </c>
      <c r="Z346" s="35">
        <v>13982400</v>
      </c>
      <c r="AA346" s="20">
        <f t="shared" si="14"/>
        <v>0.10548302537212124</v>
      </c>
    </row>
    <row r="347" spans="1:29" x14ac:dyDescent="0.25">
      <c r="A347" s="52">
        <v>6920520</v>
      </c>
      <c r="B347" s="29" t="s">
        <v>50</v>
      </c>
      <c r="C347" s="26" t="s">
        <v>51</v>
      </c>
      <c r="D347" s="47" t="s">
        <v>11</v>
      </c>
      <c r="E347" s="30" t="b">
        <v>0</v>
      </c>
      <c r="F347" s="30">
        <v>5</v>
      </c>
      <c r="G347" s="42">
        <v>2019</v>
      </c>
      <c r="H347" s="43">
        <v>19803442</v>
      </c>
      <c r="I347" s="44">
        <v>47249270</v>
      </c>
      <c r="J347" s="44">
        <v>2737196</v>
      </c>
      <c r="K347" s="44">
        <v>1002270</v>
      </c>
      <c r="L347" s="44">
        <v>10590229</v>
      </c>
      <c r="M347" s="44">
        <v>10093772</v>
      </c>
      <c r="N347" s="44">
        <v>2514672</v>
      </c>
      <c r="O347" s="44">
        <v>3053255</v>
      </c>
      <c r="P347" s="44">
        <v>114912</v>
      </c>
      <c r="Q347" s="44">
        <v>1087583</v>
      </c>
      <c r="R347" s="25">
        <f t="shared" si="13"/>
        <v>98246601</v>
      </c>
      <c r="S347" s="40">
        <v>1815462286</v>
      </c>
      <c r="T347" s="40">
        <v>814151100</v>
      </c>
      <c r="U347" s="40">
        <v>915401667</v>
      </c>
      <c r="V347" s="98">
        <v>12592748</v>
      </c>
      <c r="W347" s="40">
        <v>922410847</v>
      </c>
      <c r="X347" s="40">
        <v>-7009180</v>
      </c>
      <c r="Y347" s="28">
        <v>-7.6569447628065113E-3</v>
      </c>
      <c r="Z347" s="35">
        <v>5583568</v>
      </c>
      <c r="AA347" s="20">
        <f t="shared" si="14"/>
        <v>6.0168120731631776E-3</v>
      </c>
    </row>
    <row r="348" spans="1:29" x14ac:dyDescent="0.25">
      <c r="A348" s="52">
        <v>6920725</v>
      </c>
      <c r="B348" s="29" t="s">
        <v>86</v>
      </c>
      <c r="C348" s="26" t="s">
        <v>87</v>
      </c>
      <c r="D348" s="47" t="s">
        <v>65</v>
      </c>
      <c r="E348" s="30" t="b">
        <v>1</v>
      </c>
      <c r="F348" s="30">
        <v>5</v>
      </c>
      <c r="G348" s="42">
        <v>2019</v>
      </c>
      <c r="H348" s="43">
        <v>2666379</v>
      </c>
      <c r="I348" s="44">
        <v>2254267</v>
      </c>
      <c r="J348" s="44">
        <v>1052147</v>
      </c>
      <c r="K348" s="44">
        <v>297308</v>
      </c>
      <c r="L348" s="44">
        <v>40635</v>
      </c>
      <c r="M348" s="44">
        <v>72360</v>
      </c>
      <c r="N348" s="44">
        <v>249529</v>
      </c>
      <c r="O348" s="44">
        <v>254716</v>
      </c>
      <c r="P348" s="44">
        <v>29128</v>
      </c>
      <c r="Q348" s="44">
        <v>100844</v>
      </c>
      <c r="R348" s="25">
        <f t="shared" si="13"/>
        <v>7017313</v>
      </c>
      <c r="S348" s="40">
        <v>131218675</v>
      </c>
      <c r="T348" s="40">
        <v>62877686</v>
      </c>
      <c r="U348" s="40">
        <v>65869020</v>
      </c>
      <c r="V348" s="98">
        <v>112547</v>
      </c>
      <c r="W348" s="40">
        <v>77514256</v>
      </c>
      <c r="X348" s="40">
        <v>-11645236</v>
      </c>
      <c r="Y348" s="28">
        <v>-0.17679382507892177</v>
      </c>
      <c r="Z348" s="35">
        <v>-11532689</v>
      </c>
      <c r="AA348" s="20">
        <f t="shared" si="14"/>
        <v>-0.17478652787982438</v>
      </c>
    </row>
    <row r="349" spans="1:29" x14ac:dyDescent="0.25">
      <c r="A349" s="52">
        <v>6920540</v>
      </c>
      <c r="B349" s="29" t="s">
        <v>161</v>
      </c>
      <c r="C349" s="26" t="s">
        <v>162</v>
      </c>
      <c r="D349" s="47" t="s">
        <v>11</v>
      </c>
      <c r="E349" s="30" t="b">
        <v>0</v>
      </c>
      <c r="F349" s="30">
        <v>5</v>
      </c>
      <c r="G349" s="42">
        <v>2019</v>
      </c>
      <c r="H349" s="43">
        <v>21890780</v>
      </c>
      <c r="I349" s="44">
        <v>51998208</v>
      </c>
      <c r="J349" s="44">
        <v>3791822</v>
      </c>
      <c r="K349" s="44">
        <v>1201729</v>
      </c>
      <c r="L349" s="44">
        <v>953647</v>
      </c>
      <c r="M349" s="44">
        <v>9111288</v>
      </c>
      <c r="N349" s="44">
        <v>2668398</v>
      </c>
      <c r="O349" s="44">
        <v>3078175</v>
      </c>
      <c r="P349" s="44">
        <v>90917</v>
      </c>
      <c r="Q349" s="44">
        <v>1102221</v>
      </c>
      <c r="R349" s="25">
        <f t="shared" si="13"/>
        <v>95887185</v>
      </c>
      <c r="S349" s="40">
        <v>2066489413</v>
      </c>
      <c r="T349" s="40">
        <v>996893365</v>
      </c>
      <c r="U349" s="40">
        <v>1025270087</v>
      </c>
      <c r="V349" s="98">
        <v>15535075</v>
      </c>
      <c r="W349" s="40">
        <v>944270068</v>
      </c>
      <c r="X349" s="40">
        <v>81000019</v>
      </c>
      <c r="Y349" s="28">
        <v>7.9003591372699439E-2</v>
      </c>
      <c r="Z349" s="35">
        <v>96535093</v>
      </c>
      <c r="AA349" s="20">
        <f t="shared" si="14"/>
        <v>9.2750397984671024E-2</v>
      </c>
    </row>
    <row r="350" spans="1:29" x14ac:dyDescent="0.25">
      <c r="A350" s="52">
        <v>6920350</v>
      </c>
      <c r="B350" s="29" t="s">
        <v>163</v>
      </c>
      <c r="C350" s="26" t="s">
        <v>52</v>
      </c>
      <c r="D350" s="47" t="s">
        <v>11</v>
      </c>
      <c r="E350" s="30" t="b">
        <v>0</v>
      </c>
      <c r="F350" s="30">
        <v>5</v>
      </c>
      <c r="G350" s="42">
        <v>2019</v>
      </c>
      <c r="H350" s="43">
        <v>4547522</v>
      </c>
      <c r="I350" s="44">
        <v>11891246</v>
      </c>
      <c r="J350" s="44">
        <v>675253</v>
      </c>
      <c r="K350" s="44">
        <v>234472</v>
      </c>
      <c r="L350" s="44">
        <v>71100</v>
      </c>
      <c r="M350" s="44">
        <v>7536</v>
      </c>
      <c r="N350" s="44">
        <v>419019</v>
      </c>
      <c r="O350" s="44">
        <v>440701</v>
      </c>
      <c r="P350" s="44">
        <v>14129</v>
      </c>
      <c r="Q350" s="44">
        <v>172983</v>
      </c>
      <c r="R350" s="25">
        <f t="shared" si="13"/>
        <v>18473961</v>
      </c>
      <c r="S350" s="40">
        <v>307821758</v>
      </c>
      <c r="T350" s="40">
        <v>141990865</v>
      </c>
      <c r="U350" s="40">
        <v>143919632</v>
      </c>
      <c r="V350" s="98">
        <v>-1057733</v>
      </c>
      <c r="W350" s="40">
        <v>143340495</v>
      </c>
      <c r="X350" s="40">
        <v>579137</v>
      </c>
      <c r="Y350" s="28">
        <v>4.0240305783994781E-3</v>
      </c>
      <c r="Z350" s="35">
        <v>-478597</v>
      </c>
      <c r="AA350" s="20">
        <f t="shared" si="14"/>
        <v>-3.3500674662038476E-3</v>
      </c>
    </row>
    <row r="351" spans="1:29" x14ac:dyDescent="0.25">
      <c r="A351" s="50">
        <v>6920010</v>
      </c>
      <c r="B351" s="29" t="s">
        <v>56</v>
      </c>
      <c r="C351" s="26" t="s">
        <v>57</v>
      </c>
      <c r="D351" s="47" t="s">
        <v>11</v>
      </c>
      <c r="E351" s="30" t="b">
        <v>0</v>
      </c>
      <c r="F351" s="30">
        <v>5</v>
      </c>
      <c r="G351" s="42">
        <v>2019</v>
      </c>
      <c r="H351" s="43">
        <v>2578530</v>
      </c>
      <c r="I351" s="44">
        <v>10503455</v>
      </c>
      <c r="J351" s="44">
        <v>969398</v>
      </c>
      <c r="K351" s="44">
        <v>1050959</v>
      </c>
      <c r="L351" s="44">
        <v>0</v>
      </c>
      <c r="M351" s="44">
        <v>1210606</v>
      </c>
      <c r="N351" s="44">
        <v>816573</v>
      </c>
      <c r="O351" s="44">
        <v>1134146</v>
      </c>
      <c r="P351" s="44">
        <v>625389</v>
      </c>
      <c r="Q351" s="44">
        <v>115827</v>
      </c>
      <c r="R351" s="25">
        <f t="shared" si="13"/>
        <v>19004883</v>
      </c>
      <c r="S351" s="40">
        <v>399574007</v>
      </c>
      <c r="T351" s="40">
        <v>193188184</v>
      </c>
      <c r="U351" s="40">
        <v>209621381</v>
      </c>
      <c r="V351" s="98">
        <v>1490230</v>
      </c>
      <c r="W351" s="40">
        <v>205805390</v>
      </c>
      <c r="X351" s="40">
        <v>3815991</v>
      </c>
      <c r="Y351" s="28">
        <v>1.8204206945855395E-2</v>
      </c>
      <c r="Z351" s="35">
        <v>5306220</v>
      </c>
      <c r="AA351" s="20">
        <f t="shared" si="14"/>
        <v>2.5134666799544247E-2</v>
      </c>
    </row>
    <row r="352" spans="1:29" x14ac:dyDescent="0.25">
      <c r="A352" s="50">
        <v>6920241</v>
      </c>
      <c r="B352" s="29" t="s">
        <v>88</v>
      </c>
      <c r="C352" s="26" t="s">
        <v>89</v>
      </c>
      <c r="D352" s="47" t="s">
        <v>65</v>
      </c>
      <c r="E352" s="30" t="b">
        <v>1</v>
      </c>
      <c r="F352" s="30">
        <v>5</v>
      </c>
      <c r="G352" s="42">
        <v>2019</v>
      </c>
      <c r="H352" s="43">
        <v>2685544</v>
      </c>
      <c r="I352" s="44">
        <v>356304</v>
      </c>
      <c r="J352" s="44">
        <v>397509</v>
      </c>
      <c r="K352" s="44">
        <v>191963</v>
      </c>
      <c r="L352" s="44">
        <v>0</v>
      </c>
      <c r="M352" s="44">
        <v>962993</v>
      </c>
      <c r="N352" s="44">
        <v>1269238</v>
      </c>
      <c r="O352" s="44">
        <v>413457</v>
      </c>
      <c r="P352" s="44">
        <v>416209</v>
      </c>
      <c r="Q352" s="44">
        <v>74483</v>
      </c>
      <c r="R352" s="25">
        <f t="shared" si="13"/>
        <v>6767700</v>
      </c>
      <c r="S352" s="40">
        <v>249086086</v>
      </c>
      <c r="T352" s="40">
        <v>126516735</v>
      </c>
      <c r="U352" s="40">
        <v>138810795</v>
      </c>
      <c r="V352" s="98">
        <v>2137807</v>
      </c>
      <c r="W352" s="40">
        <v>130819900</v>
      </c>
      <c r="X352" s="40">
        <v>7990894</v>
      </c>
      <c r="Y352" s="28">
        <v>5.7566805232979176E-2</v>
      </c>
      <c r="Z352" s="35">
        <v>10128701</v>
      </c>
      <c r="AA352" s="20">
        <f t="shared" si="14"/>
        <v>7.1860953966751656E-2</v>
      </c>
    </row>
    <row r="353" spans="1:27" x14ac:dyDescent="0.25">
      <c r="A353" s="50">
        <v>6920243</v>
      </c>
      <c r="B353" s="29" t="s">
        <v>90</v>
      </c>
      <c r="C353" s="26" t="s">
        <v>91</v>
      </c>
      <c r="D353" s="47" t="s">
        <v>65</v>
      </c>
      <c r="E353" s="21" t="b">
        <v>1</v>
      </c>
      <c r="F353" s="30">
        <v>5</v>
      </c>
      <c r="G353" s="42">
        <v>2019</v>
      </c>
      <c r="H353" s="43">
        <v>1724540</v>
      </c>
      <c r="I353" s="44">
        <v>0</v>
      </c>
      <c r="J353" s="44">
        <v>323595</v>
      </c>
      <c r="K353" s="44">
        <v>73879</v>
      </c>
      <c r="L353" s="44">
        <v>0</v>
      </c>
      <c r="M353" s="44">
        <v>284690</v>
      </c>
      <c r="N353" s="44">
        <v>1386502</v>
      </c>
      <c r="O353" s="44">
        <v>246344</v>
      </c>
      <c r="P353" s="44">
        <v>594155</v>
      </c>
      <c r="Q353" s="44">
        <v>35120</v>
      </c>
      <c r="R353" s="25">
        <f t="shared" si="13"/>
        <v>4668825</v>
      </c>
      <c r="S353" s="40">
        <v>111867838</v>
      </c>
      <c r="T353" s="40">
        <v>64165990</v>
      </c>
      <c r="U353" s="40">
        <v>67861896</v>
      </c>
      <c r="V353" s="98">
        <v>-58917</v>
      </c>
      <c r="W353" s="40">
        <v>66697512</v>
      </c>
      <c r="X353" s="40">
        <v>1164385</v>
      </c>
      <c r="Y353" s="28">
        <v>1.7158156029121262E-2</v>
      </c>
      <c r="Z353" s="35">
        <v>1105467</v>
      </c>
      <c r="AA353" s="20">
        <f t="shared" si="14"/>
        <v>1.6304106638146385E-2</v>
      </c>
    </row>
    <row r="354" spans="1:27" x14ac:dyDescent="0.25">
      <c r="A354" s="50">
        <v>6920325</v>
      </c>
      <c r="B354" s="29" t="s">
        <v>93</v>
      </c>
      <c r="C354" s="26" t="s">
        <v>94</v>
      </c>
      <c r="D354" s="47" t="s">
        <v>65</v>
      </c>
      <c r="E354" s="21" t="b">
        <v>1</v>
      </c>
      <c r="F354" s="30">
        <v>5</v>
      </c>
      <c r="G354" s="42">
        <v>2019</v>
      </c>
      <c r="H354" s="43">
        <v>2307557</v>
      </c>
      <c r="I354" s="44">
        <v>0</v>
      </c>
      <c r="J354" s="44">
        <v>387477</v>
      </c>
      <c r="K354" s="44">
        <v>295949</v>
      </c>
      <c r="L354" s="44">
        <v>0</v>
      </c>
      <c r="M354" s="44">
        <v>542456</v>
      </c>
      <c r="N354" s="44">
        <v>1117228</v>
      </c>
      <c r="O354" s="44">
        <v>253113</v>
      </c>
      <c r="P354" s="44">
        <v>297713</v>
      </c>
      <c r="Q354" s="44">
        <v>53297</v>
      </c>
      <c r="R354" s="25">
        <f t="shared" si="13"/>
        <v>5254790</v>
      </c>
      <c r="S354" s="40">
        <v>206791051</v>
      </c>
      <c r="T354" s="40">
        <v>106029548</v>
      </c>
      <c r="U354" s="40">
        <v>110942894</v>
      </c>
      <c r="V354" s="98">
        <v>54659</v>
      </c>
      <c r="W354" s="40">
        <v>105640171</v>
      </c>
      <c r="X354" s="40">
        <v>5302724</v>
      </c>
      <c r="Y354" s="28">
        <v>4.7796878275052031E-2</v>
      </c>
      <c r="Z354" s="35">
        <v>5357383</v>
      </c>
      <c r="AA354" s="20">
        <f t="shared" si="14"/>
        <v>4.8265775732911881E-2</v>
      </c>
    </row>
    <row r="355" spans="1:27" x14ac:dyDescent="0.25">
      <c r="A355" s="50">
        <v>6920743</v>
      </c>
      <c r="B355" s="29" t="s">
        <v>95</v>
      </c>
      <c r="C355" s="26" t="s">
        <v>96</v>
      </c>
      <c r="D355" s="47" t="s">
        <v>65</v>
      </c>
      <c r="E355" s="21" t="b">
        <v>0</v>
      </c>
      <c r="F355" s="21">
        <v>5</v>
      </c>
      <c r="G355" s="42">
        <v>2019</v>
      </c>
      <c r="H355" s="43">
        <v>397332</v>
      </c>
      <c r="I355" s="44">
        <v>2170912</v>
      </c>
      <c r="J355" s="44">
        <v>407025</v>
      </c>
      <c r="K355" s="44">
        <v>108210</v>
      </c>
      <c r="L355" s="44">
        <v>0</v>
      </c>
      <c r="M355" s="44">
        <v>0</v>
      </c>
      <c r="N355" s="44">
        <v>0</v>
      </c>
      <c r="O355" s="44">
        <v>33922</v>
      </c>
      <c r="P355" s="44">
        <v>72222</v>
      </c>
      <c r="Q355" s="44">
        <v>105807</v>
      </c>
      <c r="R355" s="25">
        <f t="shared" si="13"/>
        <v>3295430</v>
      </c>
      <c r="S355" s="40">
        <v>118419862</v>
      </c>
      <c r="T355" s="40">
        <v>56744606</v>
      </c>
      <c r="U355" s="40">
        <v>58531639</v>
      </c>
      <c r="V355" s="98">
        <v>327863</v>
      </c>
      <c r="W355" s="40">
        <v>57347153</v>
      </c>
      <c r="X355" s="40">
        <v>1184486</v>
      </c>
      <c r="Y355" s="28">
        <v>2.0236679174488861E-2</v>
      </c>
      <c r="Z355" s="35">
        <v>1512349</v>
      </c>
      <c r="AA355" s="20">
        <f t="shared" si="14"/>
        <v>2.5694220110798763E-2</v>
      </c>
    </row>
    <row r="356" spans="1:27" x14ac:dyDescent="0.25">
      <c r="A356" s="50">
        <v>6920560</v>
      </c>
      <c r="B356" s="29" t="s">
        <v>209</v>
      </c>
      <c r="C356" s="26" t="s">
        <v>211</v>
      </c>
      <c r="D356" s="47" t="s">
        <v>11</v>
      </c>
      <c r="E356" s="21" t="b">
        <v>0</v>
      </c>
      <c r="F356" s="21">
        <v>5</v>
      </c>
      <c r="G356" s="42">
        <v>2019</v>
      </c>
      <c r="H356" s="43">
        <v>4301398</v>
      </c>
      <c r="I356" s="44">
        <v>8127663</v>
      </c>
      <c r="J356" s="44">
        <v>0</v>
      </c>
      <c r="K356" s="44">
        <v>173540</v>
      </c>
      <c r="L356" s="44">
        <v>2389098</v>
      </c>
      <c r="M356" s="44">
        <v>1817112</v>
      </c>
      <c r="N356" s="44">
        <v>0</v>
      </c>
      <c r="O356" s="44">
        <v>354615</v>
      </c>
      <c r="P356" s="44">
        <v>1980</v>
      </c>
      <c r="Q356" s="44">
        <v>15691</v>
      </c>
      <c r="R356" s="25">
        <f t="shared" si="13"/>
        <v>17181097</v>
      </c>
      <c r="S356" s="40">
        <v>68783376</v>
      </c>
      <c r="T356" s="40">
        <v>17648839</v>
      </c>
      <c r="U356" s="40">
        <v>22369957</v>
      </c>
      <c r="V356" s="98">
        <v>0</v>
      </c>
      <c r="W356" s="40">
        <v>47517395</v>
      </c>
      <c r="X356" s="40">
        <v>-25147438</v>
      </c>
      <c r="Y356" s="28">
        <v>-1.1241612131842722</v>
      </c>
      <c r="Z356" s="35">
        <v>-25147438</v>
      </c>
      <c r="AA356" s="20">
        <f t="shared" si="14"/>
        <v>-1.1241612131842722</v>
      </c>
    </row>
    <row r="357" spans="1:27" x14ac:dyDescent="0.25">
      <c r="A357" s="52">
        <v>6920070</v>
      </c>
      <c r="B357" s="29" t="s">
        <v>166</v>
      </c>
      <c r="C357" s="26" t="s">
        <v>175</v>
      </c>
      <c r="D357" s="47" t="s">
        <v>11</v>
      </c>
      <c r="E357" s="30" t="b">
        <v>0</v>
      </c>
      <c r="F357" s="30">
        <v>5</v>
      </c>
      <c r="G357" s="42">
        <v>2019</v>
      </c>
      <c r="H357" s="43">
        <v>11586422</v>
      </c>
      <c r="I357" s="44">
        <v>37754976</v>
      </c>
      <c r="J357" s="44">
        <v>8645376</v>
      </c>
      <c r="K357" s="44">
        <v>167464</v>
      </c>
      <c r="L357" s="44">
        <v>51642</v>
      </c>
      <c r="M357" s="44">
        <v>386074</v>
      </c>
      <c r="N357" s="44">
        <v>0</v>
      </c>
      <c r="O357" s="44">
        <v>1184018</v>
      </c>
      <c r="P357" s="44">
        <v>202095</v>
      </c>
      <c r="Q357" s="44">
        <v>229482</v>
      </c>
      <c r="R357" s="25">
        <f t="shared" si="13"/>
        <v>60207549</v>
      </c>
      <c r="S357" s="40">
        <v>1482717006</v>
      </c>
      <c r="T357" s="40">
        <v>595312168</v>
      </c>
      <c r="U357" s="40">
        <v>657932460</v>
      </c>
      <c r="V357" s="98">
        <v>104375968</v>
      </c>
      <c r="W357" s="40">
        <v>651718939</v>
      </c>
      <c r="X357" s="40">
        <v>6213521</v>
      </c>
      <c r="Y357" s="28">
        <v>9.4440104079984138E-3</v>
      </c>
      <c r="Z357" s="35">
        <v>110589489</v>
      </c>
      <c r="AA357" s="20">
        <f t="shared" si="14"/>
        <v>0.14507184354519559</v>
      </c>
    </row>
    <row r="358" spans="1:27" x14ac:dyDescent="0.25">
      <c r="A358" s="52">
        <v>6920242</v>
      </c>
      <c r="B358" s="29" t="s">
        <v>167</v>
      </c>
      <c r="C358" s="26" t="s">
        <v>168</v>
      </c>
      <c r="D358" s="47" t="s">
        <v>65</v>
      </c>
      <c r="E358" s="30" t="b">
        <v>1</v>
      </c>
      <c r="F358" s="30">
        <v>5</v>
      </c>
      <c r="G358" s="42">
        <v>2019</v>
      </c>
      <c r="H358" s="43">
        <v>1953478</v>
      </c>
      <c r="I358" s="44">
        <v>499904</v>
      </c>
      <c r="J358" s="44">
        <v>248521</v>
      </c>
      <c r="K358" s="44">
        <v>73149</v>
      </c>
      <c r="L358" s="44">
        <v>0</v>
      </c>
      <c r="M358" s="44">
        <v>38069</v>
      </c>
      <c r="N358" s="44">
        <v>0</v>
      </c>
      <c r="O358" s="44">
        <v>188004</v>
      </c>
      <c r="P358" s="44">
        <v>30187</v>
      </c>
      <c r="Q358" s="44">
        <v>32415</v>
      </c>
      <c r="R358" s="25">
        <f t="shared" si="13"/>
        <v>3063727</v>
      </c>
      <c r="S358" s="40">
        <v>67545425</v>
      </c>
      <c r="T358" s="40">
        <v>37996301</v>
      </c>
      <c r="U358" s="40">
        <v>44610582</v>
      </c>
      <c r="V358" s="98">
        <v>43647</v>
      </c>
      <c r="W358" s="40">
        <v>38876973</v>
      </c>
      <c r="X358" s="40">
        <v>5733609</v>
      </c>
      <c r="Y358" s="28">
        <v>0.12852576099545171</v>
      </c>
      <c r="Z358" s="35">
        <v>5777256</v>
      </c>
      <c r="AA358" s="20">
        <f t="shared" si="14"/>
        <v>0.12937757810128128</v>
      </c>
    </row>
    <row r="359" spans="1:27" x14ac:dyDescent="0.25">
      <c r="A359" s="52">
        <v>6920610</v>
      </c>
      <c r="B359" s="29" t="s">
        <v>169</v>
      </c>
      <c r="C359" s="26" t="s">
        <v>170</v>
      </c>
      <c r="D359" s="47" t="s">
        <v>65</v>
      </c>
      <c r="E359" s="30" t="b">
        <v>1</v>
      </c>
      <c r="F359" s="30">
        <v>5</v>
      </c>
      <c r="G359" s="42">
        <v>2019</v>
      </c>
      <c r="H359" s="43">
        <v>1422363</v>
      </c>
      <c r="I359" s="44">
        <v>1772887</v>
      </c>
      <c r="J359" s="44">
        <v>323845</v>
      </c>
      <c r="K359" s="44">
        <v>60063</v>
      </c>
      <c r="L359" s="44">
        <v>0</v>
      </c>
      <c r="M359" s="44">
        <v>24285</v>
      </c>
      <c r="N359" s="44">
        <v>0</v>
      </c>
      <c r="O359" s="44">
        <v>111456</v>
      </c>
      <c r="P359" s="44">
        <v>51097</v>
      </c>
      <c r="Q359" s="44">
        <v>27643</v>
      </c>
      <c r="R359" s="25">
        <f t="shared" si="13"/>
        <v>3793639</v>
      </c>
      <c r="S359" s="40">
        <v>80783314</v>
      </c>
      <c r="T359" s="40">
        <v>43021154</v>
      </c>
      <c r="U359" s="40">
        <v>51612359</v>
      </c>
      <c r="V359" s="98">
        <v>56212</v>
      </c>
      <c r="W359" s="40">
        <v>41908579</v>
      </c>
      <c r="X359" s="40">
        <v>9703780</v>
      </c>
      <c r="Y359" s="28">
        <v>0.18801271997662419</v>
      </c>
      <c r="Z359" s="35">
        <v>9759992</v>
      </c>
      <c r="AA359" s="20">
        <f t="shared" si="14"/>
        <v>0.18889610862278347</v>
      </c>
    </row>
    <row r="360" spans="1:27" x14ac:dyDescent="0.25">
      <c r="A360" s="52">
        <v>6920612</v>
      </c>
      <c r="B360" s="29" t="s">
        <v>210</v>
      </c>
      <c r="C360" s="26" t="s">
        <v>171</v>
      </c>
      <c r="D360" s="47" t="s">
        <v>65</v>
      </c>
      <c r="E360" s="30" t="b">
        <v>0</v>
      </c>
      <c r="F360" s="30">
        <v>5</v>
      </c>
      <c r="G360" s="42">
        <v>2019</v>
      </c>
      <c r="H360" s="43">
        <v>3764136</v>
      </c>
      <c r="I360" s="44">
        <v>377015</v>
      </c>
      <c r="J360" s="44">
        <v>1156214</v>
      </c>
      <c r="K360" s="44">
        <v>68442</v>
      </c>
      <c r="L360" s="44">
        <v>0</v>
      </c>
      <c r="M360" s="44">
        <v>72241</v>
      </c>
      <c r="N360" s="44">
        <v>0</v>
      </c>
      <c r="O360" s="44">
        <v>377857</v>
      </c>
      <c r="P360" s="44">
        <v>33746</v>
      </c>
      <c r="Q360" s="44">
        <v>51780</v>
      </c>
      <c r="R360" s="25">
        <f t="shared" si="13"/>
        <v>5901431</v>
      </c>
      <c r="S360" s="40">
        <v>223980332</v>
      </c>
      <c r="T360" s="40">
        <v>98204338</v>
      </c>
      <c r="U360" s="40">
        <v>113984363</v>
      </c>
      <c r="V360" s="98">
        <v>178650</v>
      </c>
      <c r="W360" s="40">
        <v>101750445</v>
      </c>
      <c r="X360" s="40">
        <v>12233918</v>
      </c>
      <c r="Y360" s="28">
        <v>0.1073297922452749</v>
      </c>
      <c r="Z360" s="35">
        <v>12412568</v>
      </c>
      <c r="AA360" s="20">
        <f t="shared" si="14"/>
        <v>0.1087267029296082</v>
      </c>
    </row>
    <row r="361" spans="1:27" x14ac:dyDescent="0.25">
      <c r="A361" s="52">
        <v>6920270</v>
      </c>
      <c r="B361" s="29" t="s">
        <v>104</v>
      </c>
      <c r="C361" s="26" t="s">
        <v>105</v>
      </c>
      <c r="D361" s="47" t="s">
        <v>65</v>
      </c>
      <c r="E361" s="21" t="b">
        <v>0</v>
      </c>
      <c r="F361" s="21">
        <v>5</v>
      </c>
      <c r="G361" s="42">
        <v>2019</v>
      </c>
      <c r="H361" s="43">
        <v>803912</v>
      </c>
      <c r="I361" s="44">
        <v>5695448</v>
      </c>
      <c r="J361" s="44">
        <v>63048</v>
      </c>
      <c r="K361" s="44">
        <v>78019</v>
      </c>
      <c r="L361" s="44">
        <v>0</v>
      </c>
      <c r="M361" s="44">
        <v>725582</v>
      </c>
      <c r="N361" s="44">
        <v>3866629</v>
      </c>
      <c r="O361" s="44">
        <v>1927252</v>
      </c>
      <c r="P361" s="44">
        <v>34238</v>
      </c>
      <c r="Q361" s="44">
        <v>882</v>
      </c>
      <c r="R361" s="25">
        <f t="shared" si="13"/>
        <v>13195010</v>
      </c>
      <c r="S361" s="40">
        <v>410339276</v>
      </c>
      <c r="T361" s="40">
        <v>113775496</v>
      </c>
      <c r="U361" s="40">
        <v>115570157</v>
      </c>
      <c r="V361" s="98">
        <v>0</v>
      </c>
      <c r="W361" s="40">
        <v>106760741</v>
      </c>
      <c r="X361" s="40">
        <v>8809416</v>
      </c>
      <c r="Y361" s="28">
        <v>7.622569899251759E-2</v>
      </c>
      <c r="Z361" s="35">
        <v>8809416</v>
      </c>
      <c r="AA361" s="20">
        <f t="shared" si="14"/>
        <v>7.622569899251759E-2</v>
      </c>
    </row>
    <row r="362" spans="1:27" x14ac:dyDescent="0.25">
      <c r="A362" s="50">
        <v>6920003</v>
      </c>
      <c r="B362" s="29" t="s">
        <v>32</v>
      </c>
      <c r="C362" s="29" t="s">
        <v>33</v>
      </c>
      <c r="D362" s="41" t="s">
        <v>11</v>
      </c>
      <c r="E362" s="21" t="b">
        <v>0</v>
      </c>
      <c r="F362" s="21">
        <v>1</v>
      </c>
      <c r="G362" s="42">
        <v>2018</v>
      </c>
      <c r="H362" s="53">
        <v>20030772</v>
      </c>
      <c r="I362" s="54">
        <v>126963688</v>
      </c>
      <c r="J362" s="54">
        <v>1200494</v>
      </c>
      <c r="K362" s="54">
        <v>1975718</v>
      </c>
      <c r="L362" s="54">
        <v>3962939</v>
      </c>
      <c r="M362" s="54">
        <v>5648291</v>
      </c>
      <c r="N362" s="54">
        <v>0</v>
      </c>
      <c r="O362" s="54">
        <v>1468203</v>
      </c>
      <c r="P362" s="54">
        <v>154826</v>
      </c>
      <c r="Q362" s="54">
        <v>0</v>
      </c>
      <c r="R362" s="25">
        <f t="shared" si="13"/>
        <v>161404931</v>
      </c>
      <c r="S362" s="40">
        <v>2054711000</v>
      </c>
      <c r="T362" s="40">
        <v>834517000</v>
      </c>
      <c r="U362" s="40">
        <v>890672000</v>
      </c>
      <c r="V362" s="98">
        <v>7179000</v>
      </c>
      <c r="W362" s="40">
        <v>939194000</v>
      </c>
      <c r="X362" s="40">
        <v>-48522000</v>
      </c>
      <c r="Y362" s="28">
        <v>-5.4477967197801208E-2</v>
      </c>
      <c r="Z362" s="35">
        <v>-41343000</v>
      </c>
      <c r="AA362" s="20">
        <f t="shared" si="14"/>
        <v>-4.6046615752502365E-2</v>
      </c>
    </row>
    <row r="363" spans="1:27" x14ac:dyDescent="0.25">
      <c r="A363" s="50">
        <v>6920418</v>
      </c>
      <c r="B363" s="29" t="s">
        <v>153</v>
      </c>
      <c r="C363" s="29" t="s">
        <v>34</v>
      </c>
      <c r="D363" s="41" t="s">
        <v>11</v>
      </c>
      <c r="E363" s="21" t="b">
        <v>0</v>
      </c>
      <c r="F363" s="21">
        <v>1</v>
      </c>
      <c r="G363" s="42">
        <v>2018</v>
      </c>
      <c r="H363" s="53">
        <v>6130245</v>
      </c>
      <c r="I363" s="54">
        <v>22019951</v>
      </c>
      <c r="J363" s="54">
        <v>201387</v>
      </c>
      <c r="K363" s="54">
        <v>717077</v>
      </c>
      <c r="L363" s="54">
        <v>0</v>
      </c>
      <c r="M363" s="54">
        <v>4948318</v>
      </c>
      <c r="N363" s="54">
        <v>0</v>
      </c>
      <c r="O363" s="54">
        <v>751741</v>
      </c>
      <c r="P363" s="54">
        <v>94004</v>
      </c>
      <c r="Q363" s="54">
        <v>0</v>
      </c>
      <c r="R363" s="25">
        <f t="shared" si="13"/>
        <v>34862723</v>
      </c>
      <c r="S363" s="40">
        <v>854251000</v>
      </c>
      <c r="T363" s="40">
        <v>331271000</v>
      </c>
      <c r="U363" s="40">
        <v>343826000</v>
      </c>
      <c r="V363" s="98">
        <v>5595000</v>
      </c>
      <c r="W363" s="40">
        <v>321797000</v>
      </c>
      <c r="X363" s="40">
        <v>22029000</v>
      </c>
      <c r="Y363" s="28">
        <v>6.4070198297976305E-2</v>
      </c>
      <c r="Z363" s="35">
        <v>27624000</v>
      </c>
      <c r="AA363" s="20">
        <f t="shared" si="14"/>
        <v>7.905649631819496E-2</v>
      </c>
    </row>
    <row r="364" spans="1:27" x14ac:dyDescent="0.25">
      <c r="A364" s="50">
        <v>6920805</v>
      </c>
      <c r="B364" s="29" t="s">
        <v>35</v>
      </c>
      <c r="C364" s="29" t="s">
        <v>36</v>
      </c>
      <c r="D364" s="41" t="s">
        <v>11</v>
      </c>
      <c r="E364" s="30" t="b">
        <v>0</v>
      </c>
      <c r="F364" s="21">
        <v>1</v>
      </c>
      <c r="G364" s="42">
        <v>2018</v>
      </c>
      <c r="H364" s="53">
        <v>4817173</v>
      </c>
      <c r="I364" s="54">
        <v>7757198</v>
      </c>
      <c r="J364" s="54">
        <v>0</v>
      </c>
      <c r="K364" s="54">
        <v>468422</v>
      </c>
      <c r="L364" s="54">
        <v>0</v>
      </c>
      <c r="M364" s="54">
        <v>455426</v>
      </c>
      <c r="N364" s="54">
        <v>0</v>
      </c>
      <c r="O364" s="54">
        <v>402787</v>
      </c>
      <c r="P364" s="54">
        <v>7252</v>
      </c>
      <c r="Q364" s="54">
        <v>0</v>
      </c>
      <c r="R364" s="25">
        <f t="shared" si="13"/>
        <v>13908258</v>
      </c>
      <c r="S364" s="40">
        <v>593048000</v>
      </c>
      <c r="T364" s="40">
        <v>235257000</v>
      </c>
      <c r="U364" s="40">
        <v>240087000</v>
      </c>
      <c r="V364" s="98">
        <v>9135000</v>
      </c>
      <c r="W364" s="40">
        <v>208590000</v>
      </c>
      <c r="X364" s="40">
        <v>31497000</v>
      </c>
      <c r="Y364" s="28">
        <v>0.13118994364542852</v>
      </c>
      <c r="Z364" s="35">
        <v>40632000</v>
      </c>
      <c r="AA364" s="20">
        <f t="shared" si="14"/>
        <v>0.16303536605917615</v>
      </c>
    </row>
    <row r="365" spans="1:27" x14ac:dyDescent="0.25">
      <c r="A365" s="52">
        <v>6920173</v>
      </c>
      <c r="B365" s="29" t="s">
        <v>37</v>
      </c>
      <c r="C365" s="29" t="s">
        <v>216</v>
      </c>
      <c r="D365" s="41" t="s">
        <v>11</v>
      </c>
      <c r="E365" s="21" t="b">
        <v>0</v>
      </c>
      <c r="F365" s="21">
        <v>1</v>
      </c>
      <c r="G365" s="42">
        <v>2018</v>
      </c>
      <c r="H365" s="53">
        <v>6240023</v>
      </c>
      <c r="I365" s="54">
        <v>10637317</v>
      </c>
      <c r="J365" s="54">
        <v>252047</v>
      </c>
      <c r="K365" s="54">
        <v>314567</v>
      </c>
      <c r="L365" s="54">
        <v>0</v>
      </c>
      <c r="M365" s="54">
        <v>675022</v>
      </c>
      <c r="N365" s="54">
        <v>0</v>
      </c>
      <c r="O365" s="54">
        <v>268725</v>
      </c>
      <c r="P365" s="54">
        <v>33181</v>
      </c>
      <c r="Q365" s="54">
        <v>0</v>
      </c>
      <c r="R365" s="25">
        <f t="shared" si="13"/>
        <v>18420882</v>
      </c>
      <c r="S365" s="40">
        <v>454298000</v>
      </c>
      <c r="T365" s="40">
        <v>149716000</v>
      </c>
      <c r="U365" s="40">
        <v>153966000</v>
      </c>
      <c r="V365" s="98">
        <v>1488000</v>
      </c>
      <c r="W365" s="40">
        <v>144684000</v>
      </c>
      <c r="X365" s="40">
        <v>9282000</v>
      </c>
      <c r="Y365" s="28">
        <v>6.0286037177039085E-2</v>
      </c>
      <c r="Z365" s="35">
        <v>10770000</v>
      </c>
      <c r="AA365" s="20">
        <f t="shared" si="14"/>
        <v>6.9280944845420508E-2</v>
      </c>
    </row>
    <row r="366" spans="1:27" x14ac:dyDescent="0.25">
      <c r="A366" s="52">
        <v>6920740</v>
      </c>
      <c r="B366" s="29" t="s">
        <v>154</v>
      </c>
      <c r="C366" s="29" t="s">
        <v>73</v>
      </c>
      <c r="D366" s="41" t="s">
        <v>65</v>
      </c>
      <c r="E366" s="21" t="b">
        <v>0</v>
      </c>
      <c r="F366" s="21">
        <v>1</v>
      </c>
      <c r="G366" s="42">
        <v>2018</v>
      </c>
      <c r="H366" s="53">
        <v>5752119</v>
      </c>
      <c r="I366" s="54">
        <v>24936083</v>
      </c>
      <c r="J366" s="54">
        <v>842511</v>
      </c>
      <c r="K366" s="54">
        <v>133282</v>
      </c>
      <c r="L366" s="54">
        <v>0</v>
      </c>
      <c r="M366" s="54">
        <v>275383</v>
      </c>
      <c r="N366" s="54">
        <v>0</v>
      </c>
      <c r="O366" s="54">
        <v>264196</v>
      </c>
      <c r="P366" s="54">
        <v>88964</v>
      </c>
      <c r="Q366" s="54">
        <v>0</v>
      </c>
      <c r="R366" s="25">
        <f t="shared" si="13"/>
        <v>32292538</v>
      </c>
      <c r="S366" s="40">
        <v>206806000</v>
      </c>
      <c r="T366" s="40">
        <v>86688000</v>
      </c>
      <c r="U366" s="40">
        <v>130392000</v>
      </c>
      <c r="V366" s="98">
        <v>605000</v>
      </c>
      <c r="W366" s="40">
        <v>143493000</v>
      </c>
      <c r="X366" s="40">
        <v>-13101000</v>
      </c>
      <c r="Y366" s="28">
        <v>-0.10047395545739002</v>
      </c>
      <c r="Z366" s="35">
        <v>-12496000</v>
      </c>
      <c r="AA366" s="20">
        <f t="shared" si="14"/>
        <v>-9.5391497515210269E-2</v>
      </c>
    </row>
    <row r="367" spans="1:27" x14ac:dyDescent="0.25">
      <c r="A367" s="52">
        <v>6920210</v>
      </c>
      <c r="B367" s="29" t="s">
        <v>117</v>
      </c>
      <c r="C367" s="29" t="s">
        <v>118</v>
      </c>
      <c r="D367" s="41" t="s">
        <v>106</v>
      </c>
      <c r="E367" s="21" t="b">
        <v>1</v>
      </c>
      <c r="F367" s="21">
        <v>2</v>
      </c>
      <c r="G367" s="42">
        <v>2018</v>
      </c>
      <c r="H367" s="43">
        <v>2678490</v>
      </c>
      <c r="I367" s="44">
        <v>0</v>
      </c>
      <c r="J367" s="44">
        <v>0</v>
      </c>
      <c r="K367" s="44">
        <v>1924075</v>
      </c>
      <c r="L367" s="44">
        <v>0</v>
      </c>
      <c r="M367" s="44">
        <v>791923</v>
      </c>
      <c r="N367" s="44">
        <v>685871</v>
      </c>
      <c r="O367" s="44">
        <v>18515</v>
      </c>
      <c r="P367" s="44">
        <v>0</v>
      </c>
      <c r="Q367" s="44">
        <v>91339</v>
      </c>
      <c r="R367" s="25">
        <f t="shared" si="13"/>
        <v>6190213</v>
      </c>
      <c r="S367" s="40">
        <v>152033681</v>
      </c>
      <c r="T367" s="40">
        <v>98217463</v>
      </c>
      <c r="U367" s="40">
        <v>103138367</v>
      </c>
      <c r="V367" s="98">
        <v>3733956</v>
      </c>
      <c r="W367" s="40">
        <v>102619698</v>
      </c>
      <c r="X367" s="40">
        <v>518669</v>
      </c>
      <c r="Y367" s="28">
        <v>5.0288657372285139E-3</v>
      </c>
      <c r="Z367" s="35">
        <v>4252625</v>
      </c>
      <c r="AA367" s="20">
        <f t="shared" si="14"/>
        <v>3.9791639973990274E-2</v>
      </c>
    </row>
    <row r="368" spans="1:27" x14ac:dyDescent="0.25">
      <c r="A368" s="52">
        <v>6920327</v>
      </c>
      <c r="B368" s="29" t="s">
        <v>20</v>
      </c>
      <c r="C368" s="29" t="s">
        <v>21</v>
      </c>
      <c r="D368" s="41" t="s">
        <v>11</v>
      </c>
      <c r="E368" s="21" t="b">
        <v>0</v>
      </c>
      <c r="F368" s="21">
        <v>3</v>
      </c>
      <c r="G368" s="42">
        <v>2018</v>
      </c>
      <c r="H368" s="53">
        <v>933248.35257456941</v>
      </c>
      <c r="I368" s="54">
        <v>20794394.5706404</v>
      </c>
      <c r="J368" s="54">
        <v>0</v>
      </c>
      <c r="K368" s="54">
        <v>537647.38</v>
      </c>
      <c r="L368" s="54">
        <v>0</v>
      </c>
      <c r="M368" s="54">
        <v>184555.36</v>
      </c>
      <c r="N368" s="54">
        <v>5491430</v>
      </c>
      <c r="O368" s="54">
        <v>441150</v>
      </c>
      <c r="P368" s="54">
        <v>0</v>
      </c>
      <c r="Q368" s="54">
        <v>142128</v>
      </c>
      <c r="R368" s="25">
        <f t="shared" si="13"/>
        <v>28524553.663214967</v>
      </c>
      <c r="S368" s="40">
        <v>478695620</v>
      </c>
      <c r="T368" s="40">
        <v>183842618</v>
      </c>
      <c r="U368" s="40">
        <v>186995533</v>
      </c>
      <c r="V368" s="98">
        <v>-1906253</v>
      </c>
      <c r="W368" s="40">
        <v>176966971</v>
      </c>
      <c r="X368" s="40">
        <v>10028562</v>
      </c>
      <c r="Y368" s="28">
        <v>5.362995489309362E-2</v>
      </c>
      <c r="Z368" s="35">
        <v>8122309</v>
      </c>
      <c r="AA368" s="20">
        <f t="shared" si="14"/>
        <v>4.3883195180185477E-2</v>
      </c>
    </row>
    <row r="369" spans="1:27" x14ac:dyDescent="0.25">
      <c r="A369" s="50">
        <v>6920195</v>
      </c>
      <c r="B369" s="29" t="s">
        <v>108</v>
      </c>
      <c r="C369" s="29" t="s">
        <v>109</v>
      </c>
      <c r="D369" s="41" t="s">
        <v>106</v>
      </c>
      <c r="E369" s="21" t="b">
        <v>1</v>
      </c>
      <c r="F369" s="21">
        <v>3</v>
      </c>
      <c r="G369" s="42">
        <v>2018</v>
      </c>
      <c r="H369" s="53">
        <v>98672</v>
      </c>
      <c r="I369" s="54">
        <v>635600</v>
      </c>
      <c r="J369" s="54">
        <v>0</v>
      </c>
      <c r="K369" s="54">
        <v>15223</v>
      </c>
      <c r="L369" s="54">
        <v>0</v>
      </c>
      <c r="M369" s="54">
        <v>0</v>
      </c>
      <c r="N369" s="54">
        <v>0</v>
      </c>
      <c r="O369" s="54">
        <v>0</v>
      </c>
      <c r="P369" s="54">
        <v>0</v>
      </c>
      <c r="Q369" s="54">
        <v>0</v>
      </c>
      <c r="R369" s="25">
        <f t="shared" si="13"/>
        <v>749495</v>
      </c>
      <c r="S369" s="40">
        <v>34213318</v>
      </c>
      <c r="T369" s="40">
        <v>23466616</v>
      </c>
      <c r="U369" s="40">
        <v>25322447</v>
      </c>
      <c r="V369" s="98">
        <v>1289191</v>
      </c>
      <c r="W369" s="40">
        <v>26029064</v>
      </c>
      <c r="X369" s="40">
        <v>-706617</v>
      </c>
      <c r="Y369" s="28">
        <v>-2.7904767655353369E-2</v>
      </c>
      <c r="Z369" s="35">
        <v>582574</v>
      </c>
      <c r="AA369" s="20">
        <f t="shared" si="14"/>
        <v>2.1891700165168337E-2</v>
      </c>
    </row>
    <row r="370" spans="1:27" x14ac:dyDescent="0.25">
      <c r="A370" s="50">
        <v>6920105</v>
      </c>
      <c r="B370" s="29" t="s">
        <v>70</v>
      </c>
      <c r="C370" s="29" t="s">
        <v>71</v>
      </c>
      <c r="D370" s="41" t="s">
        <v>65</v>
      </c>
      <c r="E370" s="21" t="b">
        <v>1</v>
      </c>
      <c r="F370" s="21">
        <v>3</v>
      </c>
      <c r="G370" s="42">
        <v>2018</v>
      </c>
      <c r="H370" s="53">
        <v>75208.432504334502</v>
      </c>
      <c r="I370" s="54">
        <v>641614.54029206093</v>
      </c>
      <c r="J370" s="54">
        <v>0</v>
      </c>
      <c r="K370" s="54">
        <v>2560</v>
      </c>
      <c r="L370" s="54">
        <v>0</v>
      </c>
      <c r="M370" s="54">
        <v>12247</v>
      </c>
      <c r="N370" s="54">
        <v>0</v>
      </c>
      <c r="O370" s="54">
        <v>21072.92</v>
      </c>
      <c r="P370" s="54">
        <v>90100</v>
      </c>
      <c r="Q370" s="54">
        <v>0</v>
      </c>
      <c r="R370" s="25">
        <f t="shared" si="13"/>
        <v>842802.89279639546</v>
      </c>
      <c r="S370" s="40">
        <v>44195350</v>
      </c>
      <c r="T370" s="40">
        <v>26591215</v>
      </c>
      <c r="U370" s="40">
        <v>27044738</v>
      </c>
      <c r="V370" s="98">
        <v>162182</v>
      </c>
      <c r="W370" s="40">
        <v>26084939</v>
      </c>
      <c r="X370" s="40">
        <v>959799</v>
      </c>
      <c r="Y370" s="28">
        <v>3.5489306644420071E-2</v>
      </c>
      <c r="Z370" s="35">
        <v>1121981</v>
      </c>
      <c r="AA370" s="20">
        <f t="shared" si="14"/>
        <v>4.1238809832204452E-2</v>
      </c>
    </row>
    <row r="371" spans="1:27" x14ac:dyDescent="0.25">
      <c r="A371" s="50">
        <v>6920165</v>
      </c>
      <c r="B371" s="29" t="s">
        <v>111</v>
      </c>
      <c r="C371" s="29" t="s">
        <v>112</v>
      </c>
      <c r="D371" s="41" t="s">
        <v>106</v>
      </c>
      <c r="E371" s="21" t="b">
        <v>1</v>
      </c>
      <c r="F371" s="21">
        <v>3</v>
      </c>
      <c r="G371" s="42">
        <v>2018</v>
      </c>
      <c r="H371" s="43">
        <v>165432</v>
      </c>
      <c r="I371" s="44">
        <v>0</v>
      </c>
      <c r="J371" s="44">
        <v>0</v>
      </c>
      <c r="K371" s="44">
        <v>0</v>
      </c>
      <c r="L371" s="44">
        <v>0</v>
      </c>
      <c r="M371" s="44">
        <v>24397</v>
      </c>
      <c r="N371" s="44">
        <v>65844</v>
      </c>
      <c r="O371" s="44">
        <v>63719</v>
      </c>
      <c r="P371" s="44">
        <v>0</v>
      </c>
      <c r="Q371" s="44">
        <v>13728</v>
      </c>
      <c r="R371" s="25">
        <f t="shared" si="13"/>
        <v>333120</v>
      </c>
      <c r="S371" s="40">
        <v>68835966</v>
      </c>
      <c r="T371" s="40">
        <v>42489686</v>
      </c>
      <c r="U371" s="40">
        <v>42830962</v>
      </c>
      <c r="V371" s="98">
        <v>-717457</v>
      </c>
      <c r="W371" s="40">
        <v>42946545</v>
      </c>
      <c r="X371" s="40">
        <v>-115583</v>
      </c>
      <c r="Y371" s="28">
        <v>-2.6985851963820004E-3</v>
      </c>
      <c r="Z371" s="35">
        <v>-833040</v>
      </c>
      <c r="AA371" s="20">
        <f t="shared" si="14"/>
        <v>-1.9780828026543979E-2</v>
      </c>
    </row>
    <row r="372" spans="1:27" x14ac:dyDescent="0.25">
      <c r="A372" s="50">
        <v>6920175</v>
      </c>
      <c r="B372" s="29" t="s">
        <v>114</v>
      </c>
      <c r="C372" s="29" t="s">
        <v>115</v>
      </c>
      <c r="D372" s="41" t="s">
        <v>106</v>
      </c>
      <c r="E372" s="21" t="b">
        <v>1</v>
      </c>
      <c r="F372" s="21">
        <v>3</v>
      </c>
      <c r="G372" s="42">
        <v>2018</v>
      </c>
      <c r="H372" s="53">
        <v>2553187.038152331</v>
      </c>
      <c r="I372" s="54">
        <v>0</v>
      </c>
      <c r="J372" s="54">
        <v>0</v>
      </c>
      <c r="K372" s="54">
        <v>633856</v>
      </c>
      <c r="L372" s="54">
        <v>0</v>
      </c>
      <c r="M372" s="54">
        <v>362585</v>
      </c>
      <c r="N372" s="54">
        <v>8624829</v>
      </c>
      <c r="O372" s="54">
        <v>938218.7</v>
      </c>
      <c r="P372" s="54">
        <v>0</v>
      </c>
      <c r="Q372" s="54">
        <v>636046.06999999995</v>
      </c>
      <c r="R372" s="25">
        <f t="shared" si="13"/>
        <v>13748721.808152331</v>
      </c>
      <c r="S372" s="40">
        <v>161909646</v>
      </c>
      <c r="T372" s="40">
        <v>98024276</v>
      </c>
      <c r="U372" s="40">
        <v>105432644</v>
      </c>
      <c r="V372" s="98">
        <v>4593951</v>
      </c>
      <c r="W372" s="40">
        <v>101818993</v>
      </c>
      <c r="X372" s="40">
        <v>3613651</v>
      </c>
      <c r="Y372" s="28">
        <v>3.4274498513003238E-2</v>
      </c>
      <c r="Z372" s="35">
        <v>8207602</v>
      </c>
      <c r="AA372" s="20">
        <f t="shared" si="14"/>
        <v>7.4596528230288325E-2</v>
      </c>
    </row>
    <row r="373" spans="1:27" x14ac:dyDescent="0.25">
      <c r="A373" s="50">
        <v>6920075</v>
      </c>
      <c r="B373" s="29" t="s">
        <v>120</v>
      </c>
      <c r="C373" s="29" t="s">
        <v>121</v>
      </c>
      <c r="D373" s="41" t="s">
        <v>106</v>
      </c>
      <c r="E373" s="21" t="b">
        <v>1</v>
      </c>
      <c r="F373" s="21">
        <v>3</v>
      </c>
      <c r="G373" s="42">
        <v>2018</v>
      </c>
      <c r="H373" s="43">
        <v>208789</v>
      </c>
      <c r="I373" s="44">
        <v>639663</v>
      </c>
      <c r="J373" s="44">
        <v>0</v>
      </c>
      <c r="K373" s="44">
        <v>287677</v>
      </c>
      <c r="L373" s="44">
        <v>0</v>
      </c>
      <c r="M373" s="44">
        <v>0</v>
      </c>
      <c r="N373" s="44">
        <v>13533</v>
      </c>
      <c r="O373" s="44">
        <v>16278</v>
      </c>
      <c r="P373" s="44">
        <v>3637</v>
      </c>
      <c r="Q373" s="44">
        <v>0</v>
      </c>
      <c r="R373" s="25">
        <f t="shared" si="13"/>
        <v>1169577</v>
      </c>
      <c r="S373" s="40">
        <v>29912820</v>
      </c>
      <c r="T373" s="40">
        <v>22684653</v>
      </c>
      <c r="U373" s="40">
        <v>24462160</v>
      </c>
      <c r="V373" s="98">
        <v>664177</v>
      </c>
      <c r="W373" s="40">
        <v>25533755</v>
      </c>
      <c r="X373" s="40">
        <v>-1071595</v>
      </c>
      <c r="Y373" s="28">
        <v>-4.3806229703345904E-2</v>
      </c>
      <c r="Z373" s="35">
        <v>-407418</v>
      </c>
      <c r="AA373" s="20">
        <f t="shared" si="14"/>
        <v>-1.6214778938927709E-2</v>
      </c>
    </row>
    <row r="374" spans="1:27" x14ac:dyDescent="0.25">
      <c r="A374" s="50">
        <v>6920004</v>
      </c>
      <c r="B374" s="29" t="s">
        <v>176</v>
      </c>
      <c r="C374" s="26" t="s">
        <v>177</v>
      </c>
      <c r="D374" s="41" t="s">
        <v>11</v>
      </c>
      <c r="E374" s="21" t="b">
        <v>0</v>
      </c>
      <c r="F374" s="21">
        <v>3</v>
      </c>
      <c r="G374" s="42">
        <v>2018</v>
      </c>
      <c r="H374" s="43">
        <v>3110327</v>
      </c>
      <c r="I374" s="44">
        <v>10597098</v>
      </c>
      <c r="J374" s="44">
        <v>0</v>
      </c>
      <c r="K374" s="44">
        <v>2600075</v>
      </c>
      <c r="L374" s="44">
        <v>0</v>
      </c>
      <c r="M374" s="44">
        <v>1548477</v>
      </c>
      <c r="N374" s="44">
        <v>445518</v>
      </c>
      <c r="O374" s="44">
        <v>338972</v>
      </c>
      <c r="P374" s="44">
        <v>210448</v>
      </c>
      <c r="Q374" s="44">
        <v>1923</v>
      </c>
      <c r="R374" s="25">
        <f t="shared" si="13"/>
        <v>18852838</v>
      </c>
      <c r="S374" s="40">
        <v>462958500</v>
      </c>
      <c r="T374" s="40">
        <v>175006400</v>
      </c>
      <c r="U374" s="40">
        <v>192327800</v>
      </c>
      <c r="V374" s="98">
        <v>6978700</v>
      </c>
      <c r="W374" s="40">
        <v>193886900</v>
      </c>
      <c r="X374" s="40">
        <v>-1559100</v>
      </c>
      <c r="Y374" s="28">
        <v>-8.1064723872471892E-3</v>
      </c>
      <c r="Z374" s="35">
        <v>5419600</v>
      </c>
      <c r="AA374" s="20">
        <f t="shared" si="14"/>
        <v>2.7192289263019521E-2</v>
      </c>
    </row>
    <row r="375" spans="1:27" x14ac:dyDescent="0.25">
      <c r="A375" s="50">
        <v>6920231</v>
      </c>
      <c r="B375" s="29" t="s">
        <v>123</v>
      </c>
      <c r="C375" s="29" t="s">
        <v>124</v>
      </c>
      <c r="D375" s="41" t="s">
        <v>106</v>
      </c>
      <c r="E375" s="21" t="b">
        <v>1</v>
      </c>
      <c r="F375" s="21">
        <v>3</v>
      </c>
      <c r="G375" s="42">
        <v>2018</v>
      </c>
      <c r="H375" s="53">
        <v>436979.85465366108</v>
      </c>
      <c r="I375" s="54">
        <v>56449.099999999627</v>
      </c>
      <c r="J375" s="54">
        <v>0</v>
      </c>
      <c r="K375" s="54">
        <v>381481</v>
      </c>
      <c r="L375" s="54">
        <v>0</v>
      </c>
      <c r="M375" s="54">
        <v>172150</v>
      </c>
      <c r="N375" s="54">
        <v>0</v>
      </c>
      <c r="O375" s="54">
        <v>766317</v>
      </c>
      <c r="P375" s="54">
        <v>131805</v>
      </c>
      <c r="Q375" s="54">
        <v>12762</v>
      </c>
      <c r="R375" s="25">
        <f t="shared" si="13"/>
        <v>1957943.9546536608</v>
      </c>
      <c r="S375" s="40">
        <v>35819024</v>
      </c>
      <c r="T375" s="40">
        <v>25830613</v>
      </c>
      <c r="U375" s="40">
        <v>25830613</v>
      </c>
      <c r="V375" s="98">
        <v>592774</v>
      </c>
      <c r="W375" s="40">
        <v>29678200</v>
      </c>
      <c r="X375" s="40">
        <v>-3847587</v>
      </c>
      <c r="Y375" s="28">
        <v>-0.14895453700614847</v>
      </c>
      <c r="Z375" s="35">
        <v>-3254813</v>
      </c>
      <c r="AA375" s="20">
        <f t="shared" si="14"/>
        <v>-0.12317925026038486</v>
      </c>
    </row>
    <row r="376" spans="1:27" x14ac:dyDescent="0.25">
      <c r="A376" s="52">
        <v>6920614</v>
      </c>
      <c r="B376" s="29" t="s">
        <v>74</v>
      </c>
      <c r="C376" s="29" t="s">
        <v>75</v>
      </c>
      <c r="D376" s="41" t="s">
        <v>65</v>
      </c>
      <c r="E376" s="21" t="b">
        <v>1</v>
      </c>
      <c r="F376" s="21">
        <v>3</v>
      </c>
      <c r="G376" s="42">
        <v>2018</v>
      </c>
      <c r="H376" s="53">
        <v>88087.671422219486</v>
      </c>
      <c r="I376" s="54">
        <v>724910.65780405514</v>
      </c>
      <c r="J376" s="54">
        <v>0</v>
      </c>
      <c r="K376" s="54">
        <v>40089</v>
      </c>
      <c r="L376" s="54">
        <v>0</v>
      </c>
      <c r="M376" s="54">
        <v>0</v>
      </c>
      <c r="N376" s="54">
        <v>2979044</v>
      </c>
      <c r="O376" s="54">
        <v>157318</v>
      </c>
      <c r="P376" s="54">
        <v>0</v>
      </c>
      <c r="Q376" s="54">
        <v>0</v>
      </c>
      <c r="R376" s="25">
        <f t="shared" si="13"/>
        <v>3989449.3292262745</v>
      </c>
      <c r="S376" s="40">
        <v>42639756</v>
      </c>
      <c r="T376" s="40">
        <v>21775738</v>
      </c>
      <c r="U376" s="40">
        <v>23995135</v>
      </c>
      <c r="V376" s="98">
        <v>1898856</v>
      </c>
      <c r="W376" s="40">
        <v>27186709</v>
      </c>
      <c r="X376" s="40">
        <v>-3191574</v>
      </c>
      <c r="Y376" s="28">
        <v>-0.13300921207569785</v>
      </c>
      <c r="Z376" s="35">
        <v>-1292718</v>
      </c>
      <c r="AA376" s="20">
        <f t="shared" si="14"/>
        <v>-4.9923474523490795E-2</v>
      </c>
    </row>
    <row r="377" spans="1:27" x14ac:dyDescent="0.25">
      <c r="A377" s="50">
        <v>6920620</v>
      </c>
      <c r="B377" s="29" t="s">
        <v>41</v>
      </c>
      <c r="C377" s="29" t="s">
        <v>42</v>
      </c>
      <c r="D377" s="41" t="s">
        <v>11</v>
      </c>
      <c r="E377" s="21" t="b">
        <v>0</v>
      </c>
      <c r="F377" s="21">
        <v>3</v>
      </c>
      <c r="G377" s="42">
        <v>2018</v>
      </c>
      <c r="H377" s="53">
        <v>1409199</v>
      </c>
      <c r="I377" s="54">
        <v>1179868</v>
      </c>
      <c r="J377" s="54">
        <v>0</v>
      </c>
      <c r="K377" s="54">
        <v>564531</v>
      </c>
      <c r="L377" s="54">
        <v>0</v>
      </c>
      <c r="M377" s="54">
        <v>800</v>
      </c>
      <c r="N377" s="54">
        <v>121056</v>
      </c>
      <c r="O377" s="54">
        <v>560944</v>
      </c>
      <c r="P377" s="54">
        <v>155445</v>
      </c>
      <c r="Q377" s="54">
        <v>0</v>
      </c>
      <c r="R377" s="25">
        <f t="shared" si="13"/>
        <v>3991843</v>
      </c>
      <c r="S377" s="40">
        <v>685212000</v>
      </c>
      <c r="T377" s="40">
        <v>230415000</v>
      </c>
      <c r="U377" s="40">
        <v>236216000</v>
      </c>
      <c r="V377" s="98">
        <v>10095000</v>
      </c>
      <c r="W377" s="40">
        <v>217726000</v>
      </c>
      <c r="X377" s="40">
        <v>18489000</v>
      </c>
      <c r="Y377" s="28">
        <v>7.827158194195144E-2</v>
      </c>
      <c r="Z377" s="35">
        <v>28584000</v>
      </c>
      <c r="AA377" s="20">
        <f t="shared" si="14"/>
        <v>0.11604841034302163</v>
      </c>
    </row>
    <row r="378" spans="1:27" x14ac:dyDescent="0.25">
      <c r="A378" s="52">
        <v>6920570</v>
      </c>
      <c r="B378" s="29" t="s">
        <v>155</v>
      </c>
      <c r="C378" s="29" t="s">
        <v>44</v>
      </c>
      <c r="D378" s="41" t="s">
        <v>11</v>
      </c>
      <c r="E378" s="21" t="b">
        <v>0</v>
      </c>
      <c r="F378" s="21">
        <v>3</v>
      </c>
      <c r="G378" s="42">
        <v>2018</v>
      </c>
      <c r="H378" s="53">
        <v>19516198</v>
      </c>
      <c r="I378" s="54">
        <v>97634514</v>
      </c>
      <c r="J378" s="54">
        <v>4861</v>
      </c>
      <c r="K378" s="54">
        <v>8913495</v>
      </c>
      <c r="L378" s="54">
        <v>35885482</v>
      </c>
      <c r="M378" s="54">
        <v>160182777</v>
      </c>
      <c r="N378" s="54">
        <v>0</v>
      </c>
      <c r="O378" s="54">
        <v>359885</v>
      </c>
      <c r="P378" s="54">
        <v>1568998</v>
      </c>
      <c r="Q378" s="54">
        <v>0</v>
      </c>
      <c r="R378" s="25">
        <f t="shared" si="13"/>
        <v>324066210</v>
      </c>
      <c r="S378" s="40">
        <v>3953878620</v>
      </c>
      <c r="T378" s="40">
        <v>1694524184</v>
      </c>
      <c r="U378" s="40">
        <v>1795746413</v>
      </c>
      <c r="V378" s="98">
        <v>15758451</v>
      </c>
      <c r="W378" s="40">
        <v>1712829281</v>
      </c>
      <c r="X378" s="40">
        <v>82917132</v>
      </c>
      <c r="Y378" s="28">
        <v>4.6174187735938413E-2</v>
      </c>
      <c r="Z378" s="35">
        <v>98675583</v>
      </c>
      <c r="AA378" s="20">
        <f t="shared" si="14"/>
        <v>5.4471608087274782E-2</v>
      </c>
    </row>
    <row r="379" spans="1:27" x14ac:dyDescent="0.25">
      <c r="A379" s="52">
        <v>6920125</v>
      </c>
      <c r="B379" s="29" t="s">
        <v>207</v>
      </c>
      <c r="C379" s="29" t="s">
        <v>77</v>
      </c>
      <c r="D379" s="41" t="s">
        <v>65</v>
      </c>
      <c r="E379" s="21" t="b">
        <v>1</v>
      </c>
      <c r="F379" s="21">
        <v>3</v>
      </c>
      <c r="G379" s="42">
        <v>2018</v>
      </c>
      <c r="H379" s="43">
        <v>631366</v>
      </c>
      <c r="I379" s="44">
        <v>0</v>
      </c>
      <c r="J379" s="44">
        <v>0</v>
      </c>
      <c r="K379" s="44">
        <v>0</v>
      </c>
      <c r="L379" s="44">
        <v>0</v>
      </c>
      <c r="M379" s="44">
        <v>0</v>
      </c>
      <c r="N379" s="44">
        <v>0</v>
      </c>
      <c r="O379" s="44">
        <v>6500</v>
      </c>
      <c r="P379" s="44">
        <v>0</v>
      </c>
      <c r="Q379" s="44">
        <v>0</v>
      </c>
      <c r="R379" s="25">
        <f t="shared" si="13"/>
        <v>637866</v>
      </c>
      <c r="S379" s="40">
        <v>54020868</v>
      </c>
      <c r="T379" s="40">
        <v>35794076</v>
      </c>
      <c r="U379" s="40">
        <v>38470242</v>
      </c>
      <c r="V379" s="98">
        <v>63011</v>
      </c>
      <c r="W379" s="40">
        <v>37615286</v>
      </c>
      <c r="X379" s="40">
        <v>854956</v>
      </c>
      <c r="Y379" s="28">
        <v>2.2223826925757317E-2</v>
      </c>
      <c r="Z379" s="35">
        <v>917967</v>
      </c>
      <c r="AA379" s="20">
        <f t="shared" si="14"/>
        <v>2.3822722675399349E-2</v>
      </c>
    </row>
    <row r="380" spans="1:27" x14ac:dyDescent="0.25">
      <c r="A380" s="52">
        <v>6920163</v>
      </c>
      <c r="B380" s="29" t="s">
        <v>78</v>
      </c>
      <c r="C380" s="29" t="s">
        <v>79</v>
      </c>
      <c r="D380" s="41" t="s">
        <v>65</v>
      </c>
      <c r="E380" s="21" t="b">
        <v>1</v>
      </c>
      <c r="F380" s="21">
        <v>3</v>
      </c>
      <c r="G380" s="42">
        <v>2018</v>
      </c>
      <c r="H380" s="43">
        <v>1192109</v>
      </c>
      <c r="I380" s="44">
        <v>0</v>
      </c>
      <c r="J380" s="44">
        <v>0</v>
      </c>
      <c r="K380" s="44">
        <v>0</v>
      </c>
      <c r="L380" s="44">
        <v>0</v>
      </c>
      <c r="M380" s="44">
        <v>0</v>
      </c>
      <c r="N380" s="44">
        <v>5540</v>
      </c>
      <c r="O380" s="44">
        <v>14920</v>
      </c>
      <c r="P380" s="44">
        <v>0</v>
      </c>
      <c r="Q380" s="44">
        <v>0</v>
      </c>
      <c r="R380" s="25">
        <f t="shared" si="13"/>
        <v>1212569</v>
      </c>
      <c r="S380" s="40">
        <v>118691396</v>
      </c>
      <c r="T380" s="40">
        <v>70806751</v>
      </c>
      <c r="U380" s="40">
        <v>74065231</v>
      </c>
      <c r="V380" s="98">
        <v>48344</v>
      </c>
      <c r="W380" s="40">
        <v>84538722</v>
      </c>
      <c r="X380" s="40">
        <v>-10473491</v>
      </c>
      <c r="Y380" s="28">
        <v>-0.14140901011974161</v>
      </c>
      <c r="Z380" s="35">
        <v>-10425147</v>
      </c>
      <c r="AA380" s="20">
        <f t="shared" si="14"/>
        <v>-0.14066447341124755</v>
      </c>
    </row>
    <row r="381" spans="1:27" x14ac:dyDescent="0.25">
      <c r="A381" s="52">
        <v>6920051</v>
      </c>
      <c r="B381" s="29" t="s">
        <v>212</v>
      </c>
      <c r="C381" s="29" t="s">
        <v>157</v>
      </c>
      <c r="D381" s="41" t="s">
        <v>11</v>
      </c>
      <c r="E381" s="30" t="b">
        <v>0</v>
      </c>
      <c r="F381" s="21">
        <v>3</v>
      </c>
      <c r="G381" s="42">
        <v>2018</v>
      </c>
      <c r="H381" s="43">
        <v>9594235</v>
      </c>
      <c r="I381" s="44">
        <v>44350080</v>
      </c>
      <c r="J381" s="44">
        <v>0</v>
      </c>
      <c r="K381" s="44">
        <v>424654</v>
      </c>
      <c r="L381" s="44">
        <v>0</v>
      </c>
      <c r="M381" s="44">
        <v>0</v>
      </c>
      <c r="N381" s="44">
        <v>3135420</v>
      </c>
      <c r="O381" s="44">
        <v>808843</v>
      </c>
      <c r="P381" s="44">
        <v>508257</v>
      </c>
      <c r="Q381" s="44">
        <v>0</v>
      </c>
      <c r="R381" s="25">
        <f t="shared" si="13"/>
        <v>58821489</v>
      </c>
      <c r="S381" s="40">
        <v>1842972254</v>
      </c>
      <c r="T381" s="40">
        <v>690548902</v>
      </c>
      <c r="U381" s="40">
        <v>701673477</v>
      </c>
      <c r="V381" s="98">
        <v>289462</v>
      </c>
      <c r="W381" s="40">
        <v>611223195</v>
      </c>
      <c r="X381" s="40">
        <v>90450282</v>
      </c>
      <c r="Y381" s="28">
        <v>0.12890651416199961</v>
      </c>
      <c r="Z381" s="35">
        <v>90739744</v>
      </c>
      <c r="AA381" s="20">
        <f t="shared" si="14"/>
        <v>0.12926571896981587</v>
      </c>
    </row>
    <row r="382" spans="1:27" x14ac:dyDescent="0.25">
      <c r="A382" s="52">
        <v>6920160</v>
      </c>
      <c r="B382" s="83" t="s">
        <v>158</v>
      </c>
      <c r="C382" s="29" t="s">
        <v>208</v>
      </c>
      <c r="D382" s="41" t="s">
        <v>11</v>
      </c>
      <c r="E382" s="30" t="b">
        <v>0</v>
      </c>
      <c r="F382" s="21">
        <v>3</v>
      </c>
      <c r="G382" s="42">
        <v>2018</v>
      </c>
      <c r="H382" s="43">
        <v>2193080</v>
      </c>
      <c r="I382" s="44">
        <v>8323893</v>
      </c>
      <c r="J382" s="44">
        <v>0</v>
      </c>
      <c r="K382" s="44">
        <v>0</v>
      </c>
      <c r="L382" s="44">
        <v>0</v>
      </c>
      <c r="M382" s="44">
        <v>0</v>
      </c>
      <c r="N382" s="44">
        <v>74818</v>
      </c>
      <c r="O382" s="44">
        <v>0</v>
      </c>
      <c r="P382" s="44">
        <v>0</v>
      </c>
      <c r="Q382" s="44">
        <v>0</v>
      </c>
      <c r="R382" s="25">
        <f t="shared" ref="R382:R445" si="15">SUM(H382:Q382)</f>
        <v>10591791</v>
      </c>
      <c r="S382" s="40">
        <v>271645174</v>
      </c>
      <c r="T382" s="40">
        <v>111583222</v>
      </c>
      <c r="U382" s="40">
        <v>114086374</v>
      </c>
      <c r="V382" s="98">
        <v>62473</v>
      </c>
      <c r="W382" s="40">
        <v>124764690</v>
      </c>
      <c r="X382" s="40">
        <v>-10678316</v>
      </c>
      <c r="Y382" s="28">
        <v>-9.3598522116234498E-2</v>
      </c>
      <c r="Z382" s="35">
        <v>-10615843</v>
      </c>
      <c r="AA382" s="20">
        <f t="shared" si="14"/>
        <v>-9.3000002006152549E-2</v>
      </c>
    </row>
    <row r="383" spans="1:27" x14ac:dyDescent="0.25">
      <c r="A383" s="52">
        <v>6920172</v>
      </c>
      <c r="B383" s="29" t="s">
        <v>126</v>
      </c>
      <c r="C383" s="29" t="s">
        <v>160</v>
      </c>
      <c r="D383" s="41" t="s">
        <v>106</v>
      </c>
      <c r="E383" s="30" t="b">
        <v>1</v>
      </c>
      <c r="F383" s="21">
        <v>3</v>
      </c>
      <c r="G383" s="42">
        <v>2018</v>
      </c>
      <c r="H383" s="43">
        <v>203840</v>
      </c>
      <c r="I383" s="44">
        <v>698534</v>
      </c>
      <c r="J383" s="44">
        <v>0</v>
      </c>
      <c r="K383" s="44">
        <v>14203</v>
      </c>
      <c r="L383" s="44">
        <v>0</v>
      </c>
      <c r="M383" s="44">
        <v>0</v>
      </c>
      <c r="N383" s="44">
        <v>2707</v>
      </c>
      <c r="O383" s="44">
        <v>3425</v>
      </c>
      <c r="P383" s="44">
        <v>40388</v>
      </c>
      <c r="Q383" s="44">
        <v>2052</v>
      </c>
      <c r="R383" s="25">
        <f t="shared" si="15"/>
        <v>965149</v>
      </c>
      <c r="S383" s="40">
        <v>11018993</v>
      </c>
      <c r="T383" s="40">
        <v>10120299</v>
      </c>
      <c r="U383" s="40">
        <v>10661354</v>
      </c>
      <c r="V383" s="98">
        <v>1985131</v>
      </c>
      <c r="W383" s="40">
        <v>12225337</v>
      </c>
      <c r="X383" s="40">
        <v>-1563983</v>
      </c>
      <c r="Y383" s="28">
        <v>-0.14669647026071922</v>
      </c>
      <c r="Z383" s="35">
        <v>421148</v>
      </c>
      <c r="AA383" s="20">
        <f t="shared" ref="AA383:AA446" si="16">Z383/(U383+V383)</f>
        <v>3.3301585381234393E-2</v>
      </c>
    </row>
    <row r="384" spans="1:27" x14ac:dyDescent="0.25">
      <c r="A384" s="52">
        <v>6920060</v>
      </c>
      <c r="B384" s="29" t="s">
        <v>128</v>
      </c>
      <c r="C384" s="29" t="s">
        <v>213</v>
      </c>
      <c r="D384" s="41" t="s">
        <v>106</v>
      </c>
      <c r="E384" s="30" t="b">
        <v>1</v>
      </c>
      <c r="F384" s="30">
        <v>3</v>
      </c>
      <c r="G384" s="42">
        <v>2018</v>
      </c>
      <c r="H384" s="53">
        <v>368438.3112953449</v>
      </c>
      <c r="I384" s="54">
        <v>412784.99981373362</v>
      </c>
      <c r="J384" s="54">
        <v>0</v>
      </c>
      <c r="K384" s="54">
        <v>31354</v>
      </c>
      <c r="L384" s="54">
        <v>0</v>
      </c>
      <c r="M384" s="54">
        <v>26545</v>
      </c>
      <c r="N384" s="54">
        <v>3999</v>
      </c>
      <c r="O384" s="54">
        <v>2109</v>
      </c>
      <c r="P384" s="54">
        <v>1742</v>
      </c>
      <c r="Q384" s="54">
        <v>3350</v>
      </c>
      <c r="R384" s="25">
        <f t="shared" si="15"/>
        <v>850322.31110907858</v>
      </c>
      <c r="S384" s="40">
        <v>61556934</v>
      </c>
      <c r="T384" s="40">
        <v>32351140</v>
      </c>
      <c r="U384" s="40">
        <v>33760595</v>
      </c>
      <c r="V384" s="98">
        <v>16945</v>
      </c>
      <c r="W384" s="40">
        <v>32238848</v>
      </c>
      <c r="X384" s="40">
        <v>1521747</v>
      </c>
      <c r="Y384" s="28">
        <v>4.5074649898794734E-2</v>
      </c>
      <c r="Z384" s="35">
        <v>1538692</v>
      </c>
      <c r="AA384" s="20">
        <f t="shared" si="16"/>
        <v>4.5553702253035594E-2</v>
      </c>
    </row>
    <row r="385" spans="1:27" x14ac:dyDescent="0.25">
      <c r="A385" s="52">
        <v>6920340</v>
      </c>
      <c r="B385" s="29" t="s">
        <v>130</v>
      </c>
      <c r="C385" s="29" t="s">
        <v>215</v>
      </c>
      <c r="D385" s="41" t="s">
        <v>106</v>
      </c>
      <c r="E385" s="30" t="b">
        <v>0</v>
      </c>
      <c r="F385" s="30">
        <v>3</v>
      </c>
      <c r="G385" s="42">
        <v>2018</v>
      </c>
      <c r="H385" s="53">
        <v>1495202.530181875</v>
      </c>
      <c r="I385" s="54">
        <v>3985115.0730176568</v>
      </c>
      <c r="J385" s="54">
        <v>0</v>
      </c>
      <c r="K385" s="54">
        <v>98448</v>
      </c>
      <c r="L385" s="54">
        <v>0</v>
      </c>
      <c r="M385" s="54">
        <v>95875</v>
      </c>
      <c r="N385" s="54">
        <v>0</v>
      </c>
      <c r="O385" s="54">
        <v>21342</v>
      </c>
      <c r="P385" s="54">
        <v>17397</v>
      </c>
      <c r="Q385" s="54">
        <v>117619</v>
      </c>
      <c r="R385" s="25">
        <f t="shared" si="15"/>
        <v>5830998.6031995323</v>
      </c>
      <c r="S385" s="40">
        <v>176960282</v>
      </c>
      <c r="T385" s="40">
        <v>72821732</v>
      </c>
      <c r="U385" s="40">
        <v>76219223</v>
      </c>
      <c r="V385" s="98">
        <v>0</v>
      </c>
      <c r="W385" s="40">
        <v>76050614</v>
      </c>
      <c r="X385" s="40">
        <v>168609</v>
      </c>
      <c r="Y385" s="28">
        <v>2.2121584734601661E-3</v>
      </c>
      <c r="Z385" s="35">
        <v>168609</v>
      </c>
      <c r="AA385" s="20">
        <f t="shared" si="16"/>
        <v>2.2121584734601661E-3</v>
      </c>
    </row>
    <row r="386" spans="1:27" x14ac:dyDescent="0.25">
      <c r="A386" s="52">
        <v>6920130</v>
      </c>
      <c r="B386" s="29" t="s">
        <v>101</v>
      </c>
      <c r="C386" s="29" t="s">
        <v>102</v>
      </c>
      <c r="D386" s="41" t="s">
        <v>65</v>
      </c>
      <c r="E386" s="30" t="b">
        <v>1</v>
      </c>
      <c r="F386" s="30">
        <v>3</v>
      </c>
      <c r="G386" s="42">
        <v>2018</v>
      </c>
      <c r="H386" s="43">
        <v>661212</v>
      </c>
      <c r="I386" s="44">
        <v>2489528</v>
      </c>
      <c r="J386" s="44">
        <v>0</v>
      </c>
      <c r="K386" s="44">
        <v>51699</v>
      </c>
      <c r="L386" s="44">
        <v>0</v>
      </c>
      <c r="M386" s="44">
        <v>20500</v>
      </c>
      <c r="N386" s="44">
        <v>551752</v>
      </c>
      <c r="O386" s="44">
        <v>6900</v>
      </c>
      <c r="P386" s="44">
        <v>0</v>
      </c>
      <c r="Q386" s="44">
        <v>0</v>
      </c>
      <c r="R386" s="25">
        <f t="shared" si="15"/>
        <v>3781591</v>
      </c>
      <c r="S386" s="40">
        <v>57098620</v>
      </c>
      <c r="T386" s="40">
        <v>28501966</v>
      </c>
      <c r="U386" s="40">
        <v>29042135</v>
      </c>
      <c r="V386" s="98">
        <v>0</v>
      </c>
      <c r="W386" s="40">
        <v>26230944</v>
      </c>
      <c r="X386" s="40">
        <v>2811191</v>
      </c>
      <c r="Y386" s="28">
        <v>9.6796981351405464E-2</v>
      </c>
      <c r="Z386" s="35">
        <v>2811191</v>
      </c>
      <c r="AA386" s="20">
        <f t="shared" si="16"/>
        <v>9.6796981351405464E-2</v>
      </c>
    </row>
    <row r="387" spans="1:27" x14ac:dyDescent="0.25">
      <c r="A387" s="52">
        <v>6920708</v>
      </c>
      <c r="B387" s="29" t="s">
        <v>53</v>
      </c>
      <c r="C387" s="29" t="s">
        <v>54</v>
      </c>
      <c r="D387" s="41" t="s">
        <v>11</v>
      </c>
      <c r="E387" s="30" t="b">
        <v>0</v>
      </c>
      <c r="F387" s="30">
        <v>3</v>
      </c>
      <c r="G387" s="42">
        <v>2018</v>
      </c>
      <c r="H387" s="43">
        <v>11026757</v>
      </c>
      <c r="I387" s="44">
        <v>41489495</v>
      </c>
      <c r="J387" s="44">
        <v>2787767</v>
      </c>
      <c r="K387" s="44">
        <v>2600665</v>
      </c>
      <c r="L387" s="44">
        <v>129847</v>
      </c>
      <c r="M387" s="44">
        <v>2005563</v>
      </c>
      <c r="N387" s="44">
        <v>7735484</v>
      </c>
      <c r="O387" s="44">
        <v>756724</v>
      </c>
      <c r="P387" s="44">
        <v>2233672</v>
      </c>
      <c r="Q387" s="44">
        <v>178534</v>
      </c>
      <c r="R387" s="25">
        <f t="shared" si="15"/>
        <v>70944508</v>
      </c>
      <c r="S387" s="40">
        <v>1651094623</v>
      </c>
      <c r="T387" s="40">
        <v>727953334</v>
      </c>
      <c r="U387" s="40">
        <v>773166892</v>
      </c>
      <c r="V387" s="98">
        <v>51537142</v>
      </c>
      <c r="W387" s="40">
        <v>721754054</v>
      </c>
      <c r="X387" s="40">
        <v>51412838</v>
      </c>
      <c r="Y387" s="28">
        <v>6.6496429854888309E-2</v>
      </c>
      <c r="Z387" s="35">
        <v>102989980</v>
      </c>
      <c r="AA387" s="20">
        <f t="shared" si="16"/>
        <v>0.12488114008667502</v>
      </c>
    </row>
    <row r="388" spans="1:27" x14ac:dyDescent="0.25">
      <c r="A388" s="52">
        <v>6920065</v>
      </c>
      <c r="B388" s="29" t="s">
        <v>97</v>
      </c>
      <c r="C388" s="29" t="s">
        <v>98</v>
      </c>
      <c r="D388" s="41" t="s">
        <v>65</v>
      </c>
      <c r="E388" s="21" t="b">
        <v>1</v>
      </c>
      <c r="F388" s="21">
        <v>3</v>
      </c>
      <c r="G388" s="42">
        <v>2018</v>
      </c>
      <c r="H388" s="53">
        <v>104284</v>
      </c>
      <c r="I388" s="54">
        <v>574907</v>
      </c>
      <c r="J388" s="54">
        <v>0</v>
      </c>
      <c r="K388" s="54">
        <v>8242</v>
      </c>
      <c r="L388" s="54">
        <v>0</v>
      </c>
      <c r="M388" s="54">
        <v>24232</v>
      </c>
      <c r="N388" s="54">
        <v>14917</v>
      </c>
      <c r="O388" s="54">
        <v>0</v>
      </c>
      <c r="P388" s="54">
        <v>2808</v>
      </c>
      <c r="Q388" s="54">
        <v>0</v>
      </c>
      <c r="R388" s="25">
        <f t="shared" si="15"/>
        <v>729390</v>
      </c>
      <c r="S388" s="40">
        <v>28901177</v>
      </c>
      <c r="T388" s="40">
        <v>18533783</v>
      </c>
      <c r="U388" s="40">
        <v>18597262</v>
      </c>
      <c r="V388" s="98">
        <v>1018559</v>
      </c>
      <c r="W388" s="40">
        <v>20536480</v>
      </c>
      <c r="X388" s="40">
        <v>-1939218</v>
      </c>
      <c r="Y388" s="28">
        <v>-0.10427438189557151</v>
      </c>
      <c r="Z388" s="35">
        <v>-920659</v>
      </c>
      <c r="AA388" s="20">
        <f t="shared" si="16"/>
        <v>-4.693451270788003E-2</v>
      </c>
    </row>
    <row r="389" spans="1:27" x14ac:dyDescent="0.25">
      <c r="A389" s="52">
        <v>6920380</v>
      </c>
      <c r="B389" s="29" t="s">
        <v>164</v>
      </c>
      <c r="C389" s="29" t="s">
        <v>165</v>
      </c>
      <c r="D389" s="41" t="s">
        <v>106</v>
      </c>
      <c r="E389" s="21" t="b">
        <v>1</v>
      </c>
      <c r="F389" s="21">
        <v>3</v>
      </c>
      <c r="G389" s="42">
        <v>2018</v>
      </c>
      <c r="H389" s="53">
        <v>752765</v>
      </c>
      <c r="I389" s="54">
        <v>0</v>
      </c>
      <c r="J389" s="54">
        <v>0</v>
      </c>
      <c r="K389" s="54">
        <v>605409</v>
      </c>
      <c r="L389" s="54">
        <v>0</v>
      </c>
      <c r="M389" s="54">
        <v>215296</v>
      </c>
      <c r="N389" s="54">
        <v>510800</v>
      </c>
      <c r="O389" s="54">
        <v>282342</v>
      </c>
      <c r="P389" s="54">
        <v>158038</v>
      </c>
      <c r="Q389" s="54">
        <v>14708</v>
      </c>
      <c r="R389" s="25">
        <f t="shared" si="15"/>
        <v>2539358</v>
      </c>
      <c r="S389" s="40">
        <v>137031000</v>
      </c>
      <c r="T389" s="40">
        <v>73927000</v>
      </c>
      <c r="U389" s="40">
        <v>77988000</v>
      </c>
      <c r="V389" s="98">
        <v>3899000</v>
      </c>
      <c r="W389" s="40">
        <v>65825000</v>
      </c>
      <c r="X389" s="40">
        <v>12163000</v>
      </c>
      <c r="Y389" s="28">
        <v>0.15595989126532286</v>
      </c>
      <c r="Z389" s="35">
        <v>16062000</v>
      </c>
      <c r="AA389" s="20">
        <f t="shared" si="16"/>
        <v>0.19614835077606946</v>
      </c>
    </row>
    <row r="390" spans="1:27" x14ac:dyDescent="0.25">
      <c r="A390" s="52">
        <v>6920140</v>
      </c>
      <c r="B390" s="29" t="s">
        <v>132</v>
      </c>
      <c r="C390" s="29" t="s">
        <v>132</v>
      </c>
      <c r="D390" s="41" t="s">
        <v>106</v>
      </c>
      <c r="E390" s="21" t="b">
        <v>1</v>
      </c>
      <c r="F390" s="21">
        <v>3</v>
      </c>
      <c r="G390" s="42">
        <v>2018</v>
      </c>
      <c r="H390" s="53">
        <v>194453.13706258929</v>
      </c>
      <c r="I390" s="54">
        <v>479778.94531903788</v>
      </c>
      <c r="J390" s="54">
        <v>0</v>
      </c>
      <c r="K390" s="54">
        <v>16746.34</v>
      </c>
      <c r="L390" s="54">
        <v>0</v>
      </c>
      <c r="M390" s="54">
        <v>2073</v>
      </c>
      <c r="N390" s="54">
        <v>1029313</v>
      </c>
      <c r="O390" s="54">
        <v>0</v>
      </c>
      <c r="P390" s="54">
        <v>0</v>
      </c>
      <c r="Q390" s="54">
        <v>0</v>
      </c>
      <c r="R390" s="25">
        <f t="shared" si="15"/>
        <v>1722364.4223816271</v>
      </c>
      <c r="S390" s="40">
        <v>34880021</v>
      </c>
      <c r="T390" s="40">
        <v>22884209</v>
      </c>
      <c r="U390" s="40">
        <v>23915633</v>
      </c>
      <c r="V390" s="98">
        <v>868678</v>
      </c>
      <c r="W390" s="40">
        <v>21827562</v>
      </c>
      <c r="X390" s="40">
        <v>2088071</v>
      </c>
      <c r="Y390" s="28">
        <v>8.7309878019954559E-2</v>
      </c>
      <c r="Z390" s="35">
        <v>2956749</v>
      </c>
      <c r="AA390" s="20">
        <f t="shared" si="16"/>
        <v>0.1192992211887593</v>
      </c>
    </row>
    <row r="391" spans="1:27" x14ac:dyDescent="0.25">
      <c r="A391" s="50">
        <v>6920025</v>
      </c>
      <c r="B391" s="29" t="s">
        <v>63</v>
      </c>
      <c r="C391" s="29" t="s">
        <v>64</v>
      </c>
      <c r="D391" s="41" t="s">
        <v>65</v>
      </c>
      <c r="E391" s="21" t="b">
        <v>0</v>
      </c>
      <c r="F391" s="21">
        <v>4</v>
      </c>
      <c r="G391" s="42">
        <v>2018</v>
      </c>
      <c r="H391" s="53">
        <v>803932.91583071754</v>
      </c>
      <c r="I391" s="54">
        <v>0</v>
      </c>
      <c r="J391" s="54">
        <v>397952.84159741132</v>
      </c>
      <c r="K391" s="54">
        <v>105538</v>
      </c>
      <c r="L391" s="54">
        <v>0</v>
      </c>
      <c r="M391" s="54">
        <v>162743</v>
      </c>
      <c r="N391" s="54">
        <v>0</v>
      </c>
      <c r="O391" s="54">
        <v>200650</v>
      </c>
      <c r="P391" s="54">
        <v>2705</v>
      </c>
      <c r="Q391" s="54">
        <v>31734</v>
      </c>
      <c r="R391" s="25">
        <f t="shared" si="15"/>
        <v>1705255.7574281287</v>
      </c>
      <c r="S391" s="40">
        <v>152851908</v>
      </c>
      <c r="T391" s="40">
        <v>57111233</v>
      </c>
      <c r="U391" s="40">
        <v>57930960</v>
      </c>
      <c r="V391" s="98">
        <v>2829943</v>
      </c>
      <c r="W391" s="40">
        <v>50301121</v>
      </c>
      <c r="X391" s="40">
        <v>7629839</v>
      </c>
      <c r="Y391" s="28">
        <v>0.13170572350259688</v>
      </c>
      <c r="Z391" s="35">
        <v>10459782</v>
      </c>
      <c r="AA391" s="20">
        <f t="shared" si="16"/>
        <v>0.1721465857740791</v>
      </c>
    </row>
    <row r="392" spans="1:27" x14ac:dyDescent="0.25">
      <c r="A392" s="52">
        <v>6920280</v>
      </c>
      <c r="B392" s="29" t="s">
        <v>151</v>
      </c>
      <c r="C392" s="29" t="s">
        <v>15</v>
      </c>
      <c r="D392" s="41" t="s">
        <v>11</v>
      </c>
      <c r="E392" s="21" t="b">
        <v>0</v>
      </c>
      <c r="F392" s="21">
        <v>4</v>
      </c>
      <c r="G392" s="42">
        <v>2018</v>
      </c>
      <c r="H392" s="53">
        <v>4893444.9730478888</v>
      </c>
      <c r="I392" s="54">
        <v>37382623.988217182</v>
      </c>
      <c r="J392" s="54">
        <v>2747614.6694176681</v>
      </c>
      <c r="K392" s="54">
        <v>2520500</v>
      </c>
      <c r="L392" s="54">
        <v>0</v>
      </c>
      <c r="M392" s="54">
        <v>2287694</v>
      </c>
      <c r="N392" s="54">
        <v>4882890</v>
      </c>
      <c r="O392" s="54">
        <v>561434</v>
      </c>
      <c r="P392" s="54">
        <v>8293</v>
      </c>
      <c r="Q392" s="54">
        <v>493559</v>
      </c>
      <c r="R392" s="25">
        <f t="shared" si="15"/>
        <v>55778053.630682737</v>
      </c>
      <c r="S392" s="40">
        <v>1687371565</v>
      </c>
      <c r="T392" s="40">
        <v>531833378</v>
      </c>
      <c r="U392" s="40">
        <v>546632392</v>
      </c>
      <c r="V392" s="98">
        <v>37880357</v>
      </c>
      <c r="W392" s="40">
        <v>502060656</v>
      </c>
      <c r="X392" s="40">
        <v>44571736</v>
      </c>
      <c r="Y392" s="28">
        <v>8.1538775696995289E-2</v>
      </c>
      <c r="Z392" s="35">
        <v>81880357</v>
      </c>
      <c r="AA392" s="20">
        <f t="shared" si="16"/>
        <v>0.14008309851253561</v>
      </c>
    </row>
    <row r="393" spans="1:27" x14ac:dyDescent="0.25">
      <c r="A393" s="52">
        <v>6920005</v>
      </c>
      <c r="B393" s="29" t="s">
        <v>17</v>
      </c>
      <c r="C393" s="29" t="s">
        <v>18</v>
      </c>
      <c r="D393" s="41" t="s">
        <v>11</v>
      </c>
      <c r="E393" s="21" t="b">
        <v>0</v>
      </c>
      <c r="F393" s="21">
        <v>4</v>
      </c>
      <c r="G393" s="42">
        <v>2018</v>
      </c>
      <c r="H393" s="53">
        <v>2808501.8142574811</v>
      </c>
      <c r="I393" s="54">
        <v>15177543.60716982</v>
      </c>
      <c r="J393" s="54">
        <v>629771.30427065492</v>
      </c>
      <c r="K393" s="54">
        <v>768852</v>
      </c>
      <c r="L393" s="54">
        <v>0</v>
      </c>
      <c r="M393" s="54">
        <v>542620</v>
      </c>
      <c r="N393" s="54">
        <v>0</v>
      </c>
      <c r="O393" s="54">
        <v>205362</v>
      </c>
      <c r="P393" s="54">
        <v>1477</v>
      </c>
      <c r="Q393" s="54">
        <v>125443</v>
      </c>
      <c r="R393" s="25">
        <f t="shared" si="15"/>
        <v>20259570.725697957</v>
      </c>
      <c r="S393" s="40">
        <v>652939909</v>
      </c>
      <c r="T393" s="40">
        <v>175689912</v>
      </c>
      <c r="U393" s="40">
        <v>182189441</v>
      </c>
      <c r="V393" s="98">
        <v>9260635</v>
      </c>
      <c r="W393" s="40">
        <v>172303316</v>
      </c>
      <c r="X393" s="40">
        <v>9866125</v>
      </c>
      <c r="Y393" s="28">
        <v>5.4153110881985746E-2</v>
      </c>
      <c r="Z393" s="35">
        <v>19146760</v>
      </c>
      <c r="AA393" s="20">
        <f t="shared" si="16"/>
        <v>0.10000915330010107</v>
      </c>
    </row>
    <row r="394" spans="1:27" x14ac:dyDescent="0.25">
      <c r="A394" s="52">
        <v>6920207</v>
      </c>
      <c r="B394" s="29" t="s">
        <v>59</v>
      </c>
      <c r="C394" s="29" t="s">
        <v>60</v>
      </c>
      <c r="D394" s="41" t="s">
        <v>11</v>
      </c>
      <c r="E394" s="21" t="b">
        <v>0</v>
      </c>
      <c r="F394" s="21">
        <v>4</v>
      </c>
      <c r="G394" s="42">
        <v>2018</v>
      </c>
      <c r="H394" s="53">
        <v>3632973.251196784</v>
      </c>
      <c r="I394" s="54">
        <v>11245913.0073328</v>
      </c>
      <c r="J394" s="54">
        <v>0</v>
      </c>
      <c r="K394" s="54">
        <v>1571036</v>
      </c>
      <c r="L394" s="54">
        <v>0</v>
      </c>
      <c r="M394" s="54">
        <v>2340792</v>
      </c>
      <c r="N394" s="54">
        <v>5597548</v>
      </c>
      <c r="O394" s="54">
        <v>674989</v>
      </c>
      <c r="P394" s="54">
        <v>978602</v>
      </c>
      <c r="Q394" s="54">
        <v>0</v>
      </c>
      <c r="R394" s="25">
        <f t="shared" si="15"/>
        <v>26041853.258529585</v>
      </c>
      <c r="S394" s="40">
        <v>638681635</v>
      </c>
      <c r="T394" s="40">
        <v>243453813</v>
      </c>
      <c r="U394" s="40">
        <v>255752721</v>
      </c>
      <c r="V394" s="98">
        <v>4597604</v>
      </c>
      <c r="W394" s="40">
        <v>243653897</v>
      </c>
      <c r="X394" s="40">
        <v>12098824</v>
      </c>
      <c r="Y394" s="28">
        <v>4.7306726406246134E-2</v>
      </c>
      <c r="Z394" s="35">
        <v>16696428</v>
      </c>
      <c r="AA394" s="20">
        <f t="shared" si="16"/>
        <v>6.4130620923941617E-2</v>
      </c>
    </row>
    <row r="395" spans="1:27" x14ac:dyDescent="0.25">
      <c r="A395" s="50">
        <v>6920770</v>
      </c>
      <c r="B395" s="29" t="s">
        <v>201</v>
      </c>
      <c r="C395" s="31" t="s">
        <v>202</v>
      </c>
      <c r="D395" s="41" t="s">
        <v>65</v>
      </c>
      <c r="E395" s="21" t="b">
        <v>0</v>
      </c>
      <c r="F395" s="21">
        <v>5</v>
      </c>
      <c r="G395" s="42">
        <v>2018</v>
      </c>
      <c r="H395" s="53">
        <v>1820173</v>
      </c>
      <c r="I395" s="54">
        <v>4738386</v>
      </c>
      <c r="J395" s="54">
        <v>0</v>
      </c>
      <c r="K395" s="54">
        <v>303960</v>
      </c>
      <c r="L395" s="54">
        <v>0</v>
      </c>
      <c r="M395" s="54">
        <v>552723</v>
      </c>
      <c r="N395" s="54">
        <v>11394</v>
      </c>
      <c r="O395" s="54">
        <v>1463231</v>
      </c>
      <c r="P395" s="54">
        <v>442166</v>
      </c>
      <c r="Q395" s="54">
        <v>107757</v>
      </c>
      <c r="R395" s="25">
        <f t="shared" si="15"/>
        <v>9439790</v>
      </c>
      <c r="S395" s="40">
        <v>279024997</v>
      </c>
      <c r="T395" s="40">
        <v>121680195</v>
      </c>
      <c r="U395" s="40">
        <v>131318904</v>
      </c>
      <c r="V395" s="98">
        <v>1118566</v>
      </c>
      <c r="W395" s="40">
        <v>128592916</v>
      </c>
      <c r="X395" s="40">
        <v>2725988</v>
      </c>
      <c r="Y395" s="28">
        <v>2.0758534506197218E-2</v>
      </c>
      <c r="Z395" s="35">
        <v>3844554</v>
      </c>
      <c r="AA395" s="20">
        <f t="shared" si="16"/>
        <v>2.9029201479007415E-2</v>
      </c>
    </row>
    <row r="396" spans="1:27" x14ac:dyDescent="0.25">
      <c r="A396" s="50">
        <v>6920510</v>
      </c>
      <c r="B396" s="29" t="s">
        <v>203</v>
      </c>
      <c r="C396" s="29" t="s">
        <v>204</v>
      </c>
      <c r="D396" s="41" t="s">
        <v>11</v>
      </c>
      <c r="E396" s="21" t="b">
        <v>0</v>
      </c>
      <c r="F396" s="21">
        <v>5</v>
      </c>
      <c r="G396" s="42">
        <v>2018</v>
      </c>
      <c r="H396" s="53">
        <v>4386389</v>
      </c>
      <c r="I396" s="54">
        <v>13061028</v>
      </c>
      <c r="J396" s="54">
        <v>0</v>
      </c>
      <c r="K396" s="54">
        <v>6171819</v>
      </c>
      <c r="L396" s="54">
        <v>0</v>
      </c>
      <c r="M396" s="54">
        <v>339385</v>
      </c>
      <c r="N396" s="54">
        <v>268354</v>
      </c>
      <c r="O396" s="54">
        <v>70178</v>
      </c>
      <c r="P396" s="54">
        <v>11977</v>
      </c>
      <c r="Q396" s="54">
        <v>33179</v>
      </c>
      <c r="R396" s="25">
        <f t="shared" si="15"/>
        <v>24342309</v>
      </c>
      <c r="S396" s="40">
        <v>965228340</v>
      </c>
      <c r="T396" s="40">
        <v>323089443</v>
      </c>
      <c r="U396" s="40">
        <v>341451411</v>
      </c>
      <c r="V396" s="98">
        <v>0</v>
      </c>
      <c r="W396" s="40">
        <v>342935201</v>
      </c>
      <c r="X396" s="40">
        <v>-1483790</v>
      </c>
      <c r="Y396" s="28">
        <v>-4.3455377608616766E-3</v>
      </c>
      <c r="Z396" s="35">
        <v>-1483790</v>
      </c>
      <c r="AA396" s="20">
        <f t="shared" si="16"/>
        <v>-4.3455377608616766E-3</v>
      </c>
    </row>
    <row r="397" spans="1:27" x14ac:dyDescent="0.25">
      <c r="A397" s="50">
        <v>6920780</v>
      </c>
      <c r="B397" s="45" t="s">
        <v>205</v>
      </c>
      <c r="C397" s="29" t="s">
        <v>206</v>
      </c>
      <c r="D397" s="41" t="s">
        <v>106</v>
      </c>
      <c r="E397" s="21" t="b">
        <v>1</v>
      </c>
      <c r="F397" s="21">
        <v>5</v>
      </c>
      <c r="G397" s="42">
        <v>2018</v>
      </c>
      <c r="H397" s="53">
        <v>4062203</v>
      </c>
      <c r="I397" s="54">
        <v>0</v>
      </c>
      <c r="J397" s="54">
        <v>0</v>
      </c>
      <c r="K397" s="54">
        <v>549832</v>
      </c>
      <c r="L397" s="54">
        <v>0</v>
      </c>
      <c r="M397" s="54">
        <v>172378</v>
      </c>
      <c r="N397" s="54">
        <v>255220</v>
      </c>
      <c r="O397" s="54">
        <v>74062</v>
      </c>
      <c r="P397" s="54">
        <v>301342</v>
      </c>
      <c r="Q397" s="54">
        <v>0</v>
      </c>
      <c r="R397" s="25">
        <f t="shared" si="15"/>
        <v>5415037</v>
      </c>
      <c r="S397" s="40">
        <v>144012665</v>
      </c>
      <c r="T397" s="40">
        <v>85693738</v>
      </c>
      <c r="U397" s="40">
        <v>87348054</v>
      </c>
      <c r="V397" s="98">
        <v>-1003258</v>
      </c>
      <c r="W397" s="40">
        <v>83242391</v>
      </c>
      <c r="X397" s="40">
        <v>4105663</v>
      </c>
      <c r="Y397" s="28">
        <v>4.700348561858058E-2</v>
      </c>
      <c r="Z397" s="35">
        <v>3102405</v>
      </c>
      <c r="AA397" s="20">
        <f t="shared" si="16"/>
        <v>3.5930422488924522E-2</v>
      </c>
    </row>
    <row r="398" spans="1:27" x14ac:dyDescent="0.25">
      <c r="A398" s="50">
        <v>6920015</v>
      </c>
      <c r="B398" s="29" t="s">
        <v>67</v>
      </c>
      <c r="C398" s="29" t="s">
        <v>68</v>
      </c>
      <c r="D398" s="41" t="s">
        <v>65</v>
      </c>
      <c r="E398" s="21" t="b">
        <v>1</v>
      </c>
      <c r="F398" s="21">
        <v>5</v>
      </c>
      <c r="G398" s="42">
        <v>2018</v>
      </c>
      <c r="H398" s="53">
        <v>1147992.5</v>
      </c>
      <c r="I398" s="54">
        <v>0</v>
      </c>
      <c r="J398" s="54">
        <v>362894.74681216758</v>
      </c>
      <c r="K398" s="54">
        <v>153268.72</v>
      </c>
      <c r="L398" s="54">
        <v>0</v>
      </c>
      <c r="M398" s="54">
        <v>9138.6913937499994</v>
      </c>
      <c r="N398" s="54">
        <v>0</v>
      </c>
      <c r="O398" s="54">
        <v>56645.88</v>
      </c>
      <c r="P398" s="54">
        <v>50358.618749999987</v>
      </c>
      <c r="Q398" s="54">
        <v>83200.273916378574</v>
      </c>
      <c r="R398" s="25">
        <f t="shared" si="15"/>
        <v>1863499.430872296</v>
      </c>
      <c r="S398" s="40">
        <v>263318515</v>
      </c>
      <c r="T398" s="40">
        <v>136838727</v>
      </c>
      <c r="U398" s="40">
        <v>138691625</v>
      </c>
      <c r="V398" s="98">
        <v>-2252601</v>
      </c>
      <c r="W398" s="40">
        <v>122317452</v>
      </c>
      <c r="X398" s="40">
        <v>16374173</v>
      </c>
      <c r="Y398" s="28">
        <v>0.1180617286732346</v>
      </c>
      <c r="Z398" s="35">
        <v>14121572</v>
      </c>
      <c r="AA398" s="20">
        <f t="shared" si="16"/>
        <v>0.10350097491169388</v>
      </c>
    </row>
    <row r="399" spans="1:27" x14ac:dyDescent="0.25">
      <c r="A399" s="52">
        <v>6920110</v>
      </c>
      <c r="B399" s="29" t="s">
        <v>23</v>
      </c>
      <c r="C399" s="29" t="s">
        <v>24</v>
      </c>
      <c r="D399" s="41" t="s">
        <v>11</v>
      </c>
      <c r="E399" s="30" t="b">
        <v>0</v>
      </c>
      <c r="F399" s="21">
        <v>5</v>
      </c>
      <c r="G399" s="42">
        <v>2018</v>
      </c>
      <c r="H399" s="53">
        <v>5356278.9778999994</v>
      </c>
      <c r="I399" s="54">
        <v>22668590</v>
      </c>
      <c r="J399" s="54">
        <v>3436953</v>
      </c>
      <c r="K399" s="54">
        <v>1071685</v>
      </c>
      <c r="L399" s="54">
        <v>753713</v>
      </c>
      <c r="M399" s="54">
        <v>6877625</v>
      </c>
      <c r="N399" s="54">
        <v>5557095</v>
      </c>
      <c r="O399" s="54">
        <v>992851</v>
      </c>
      <c r="P399" s="54">
        <v>258583</v>
      </c>
      <c r="Q399" s="54">
        <v>192466.81599999999</v>
      </c>
      <c r="R399" s="25">
        <f t="shared" si="15"/>
        <v>47165840.793899998</v>
      </c>
      <c r="S399" s="40">
        <v>823324043</v>
      </c>
      <c r="T399" s="40">
        <v>400007519</v>
      </c>
      <c r="U399" s="40">
        <v>426448649</v>
      </c>
      <c r="V399" s="98">
        <v>-662433</v>
      </c>
      <c r="W399" s="40">
        <v>450167849</v>
      </c>
      <c r="X399" s="40">
        <v>-23719200</v>
      </c>
      <c r="Y399" s="28">
        <v>-5.5620295797912118E-2</v>
      </c>
      <c r="Z399" s="35">
        <v>-24381633</v>
      </c>
      <c r="AA399" s="20">
        <f t="shared" si="16"/>
        <v>-5.7262616974899913E-2</v>
      </c>
    </row>
    <row r="400" spans="1:27" x14ac:dyDescent="0.25">
      <c r="A400" s="50">
        <v>6920045</v>
      </c>
      <c r="B400" s="29" t="s">
        <v>26</v>
      </c>
      <c r="C400" s="29" t="s">
        <v>27</v>
      </c>
      <c r="D400" s="41" t="s">
        <v>11</v>
      </c>
      <c r="E400" s="21" t="b">
        <v>0</v>
      </c>
      <c r="F400" s="21">
        <v>5</v>
      </c>
      <c r="G400" s="42">
        <v>2018</v>
      </c>
      <c r="H400" s="43">
        <v>11385390</v>
      </c>
      <c r="I400" s="44">
        <v>19132356</v>
      </c>
      <c r="J400" s="44">
        <v>0</v>
      </c>
      <c r="K400" s="44">
        <v>5068089</v>
      </c>
      <c r="L400" s="44">
        <v>6223277</v>
      </c>
      <c r="M400" s="44">
        <v>3192980</v>
      </c>
      <c r="N400" s="44">
        <v>0</v>
      </c>
      <c r="O400" s="44">
        <v>4731671</v>
      </c>
      <c r="P400" s="44">
        <v>0</v>
      </c>
      <c r="Q400" s="44">
        <v>2271627</v>
      </c>
      <c r="R400" s="25">
        <f t="shared" si="15"/>
        <v>52005390</v>
      </c>
      <c r="S400" s="40"/>
      <c r="T400" s="40"/>
      <c r="U400" s="40">
        <v>657320737</v>
      </c>
      <c r="V400" s="98">
        <v>9475241</v>
      </c>
      <c r="W400" s="40">
        <v>608653262</v>
      </c>
      <c r="X400" s="40">
        <v>48667475</v>
      </c>
      <c r="Y400" s="28">
        <v>7.403915966825797E-2</v>
      </c>
      <c r="Z400" s="35">
        <v>58142716</v>
      </c>
      <c r="AA400" s="20">
        <f t="shared" si="16"/>
        <v>8.71971606283444E-2</v>
      </c>
    </row>
    <row r="401" spans="1:27" x14ac:dyDescent="0.25">
      <c r="A401" s="50">
        <v>6920434</v>
      </c>
      <c r="B401" s="29" t="s">
        <v>152</v>
      </c>
      <c r="C401" s="29" t="s">
        <v>30</v>
      </c>
      <c r="D401" s="41" t="s">
        <v>11</v>
      </c>
      <c r="E401" s="21" t="b">
        <v>0</v>
      </c>
      <c r="F401" s="21">
        <v>5</v>
      </c>
      <c r="G401" s="42">
        <v>2018</v>
      </c>
      <c r="H401" s="43">
        <v>4322010</v>
      </c>
      <c r="I401" s="44">
        <v>5984948</v>
      </c>
      <c r="J401" s="44">
        <v>0</v>
      </c>
      <c r="K401" s="44">
        <v>1689363</v>
      </c>
      <c r="L401" s="44">
        <v>2074426</v>
      </c>
      <c r="M401" s="44">
        <v>1064327</v>
      </c>
      <c r="N401" s="44">
        <v>0</v>
      </c>
      <c r="O401" s="44">
        <v>1457208</v>
      </c>
      <c r="P401" s="44">
        <v>0</v>
      </c>
      <c r="Q401" s="44">
        <v>756158</v>
      </c>
      <c r="R401" s="25">
        <f t="shared" si="15"/>
        <v>17348440</v>
      </c>
      <c r="S401" s="40"/>
      <c r="T401" s="40"/>
      <c r="U401" s="40">
        <v>206263048</v>
      </c>
      <c r="V401" s="98">
        <v>3138215</v>
      </c>
      <c r="W401" s="40">
        <v>189917307</v>
      </c>
      <c r="X401" s="40">
        <v>16345741</v>
      </c>
      <c r="Y401" s="28">
        <v>7.9247064166335798E-2</v>
      </c>
      <c r="Z401" s="35">
        <v>19483956</v>
      </c>
      <c r="AA401" s="20">
        <f t="shared" si="16"/>
        <v>9.3046029049022497E-2</v>
      </c>
    </row>
    <row r="402" spans="1:27" x14ac:dyDescent="0.25">
      <c r="A402" s="41">
        <v>6920741</v>
      </c>
      <c r="B402" s="29" t="s">
        <v>38</v>
      </c>
      <c r="C402" s="29" t="s">
        <v>39</v>
      </c>
      <c r="D402" s="41" t="s">
        <v>11</v>
      </c>
      <c r="E402" s="21" t="b">
        <v>0</v>
      </c>
      <c r="F402" s="21">
        <v>5</v>
      </c>
      <c r="G402" s="42">
        <v>2018</v>
      </c>
      <c r="H402" s="43">
        <v>1024129</v>
      </c>
      <c r="I402" s="44">
        <v>4873873</v>
      </c>
      <c r="J402" s="44">
        <v>0</v>
      </c>
      <c r="K402" s="44">
        <v>15226</v>
      </c>
      <c r="L402" s="44">
        <v>0</v>
      </c>
      <c r="M402" s="44">
        <v>1845478</v>
      </c>
      <c r="N402" s="44">
        <v>11197177</v>
      </c>
      <c r="O402" s="44">
        <v>1765177</v>
      </c>
      <c r="P402" s="44">
        <v>25566</v>
      </c>
      <c r="Q402" s="44">
        <v>2746</v>
      </c>
      <c r="R402" s="25">
        <f t="shared" si="15"/>
        <v>20749372</v>
      </c>
      <c r="S402" s="40">
        <v>845054645</v>
      </c>
      <c r="T402" s="40">
        <v>238335961</v>
      </c>
      <c r="U402" s="40">
        <v>238910010</v>
      </c>
      <c r="V402" s="98">
        <v>-3359515</v>
      </c>
      <c r="W402" s="40">
        <v>198388833</v>
      </c>
      <c r="X402" s="40">
        <v>40521177</v>
      </c>
      <c r="Y402" s="28">
        <v>0.16960853586670563</v>
      </c>
      <c r="Z402" s="35">
        <v>37161662</v>
      </c>
      <c r="AA402" s="20">
        <f t="shared" si="16"/>
        <v>0.15776516198787865</v>
      </c>
    </row>
    <row r="403" spans="1:27" x14ac:dyDescent="0.25">
      <c r="A403" s="52">
        <v>6920190</v>
      </c>
      <c r="B403" s="29" t="s">
        <v>80</v>
      </c>
      <c r="C403" s="29" t="s">
        <v>81</v>
      </c>
      <c r="D403" s="41" t="s">
        <v>65</v>
      </c>
      <c r="E403" s="30" t="b">
        <v>1</v>
      </c>
      <c r="F403" s="30">
        <v>5</v>
      </c>
      <c r="G403" s="42">
        <v>2018</v>
      </c>
      <c r="H403" s="53">
        <v>3237425.1309302351</v>
      </c>
      <c r="I403" s="54">
        <v>1965592.5314708089</v>
      </c>
      <c r="J403" s="54">
        <v>0</v>
      </c>
      <c r="K403" s="54">
        <v>259428.8868920746</v>
      </c>
      <c r="L403" s="54">
        <v>111193.2176358071</v>
      </c>
      <c r="M403" s="54">
        <v>721533.39275186474</v>
      </c>
      <c r="N403" s="54">
        <v>216373.83651629469</v>
      </c>
      <c r="O403" s="54">
        <v>317760.85935704102</v>
      </c>
      <c r="P403" s="54">
        <v>293026.35488650913</v>
      </c>
      <c r="Q403" s="54">
        <v>205029.76150607059</v>
      </c>
      <c r="R403" s="25">
        <f t="shared" si="15"/>
        <v>7327363.9719467061</v>
      </c>
      <c r="S403" s="40">
        <v>167653480</v>
      </c>
      <c r="T403" s="40">
        <v>95225524</v>
      </c>
      <c r="U403" s="40">
        <v>97544206</v>
      </c>
      <c r="V403" s="98">
        <v>-169178</v>
      </c>
      <c r="W403" s="40">
        <v>102260878</v>
      </c>
      <c r="X403" s="40">
        <v>-4716672</v>
      </c>
      <c r="Y403" s="28">
        <v>-4.8354199530826057E-2</v>
      </c>
      <c r="Z403" s="35">
        <v>-4885850</v>
      </c>
      <c r="AA403" s="20">
        <f t="shared" si="16"/>
        <v>-5.017559532819852E-2</v>
      </c>
    </row>
    <row r="404" spans="1:27" x14ac:dyDescent="0.25">
      <c r="A404" s="52">
        <v>6920290</v>
      </c>
      <c r="B404" s="29" t="s">
        <v>46</v>
      </c>
      <c r="C404" s="29" t="s">
        <v>47</v>
      </c>
      <c r="D404" s="41" t="s">
        <v>11</v>
      </c>
      <c r="E404" s="30" t="b">
        <v>0</v>
      </c>
      <c r="F404" s="30">
        <v>5</v>
      </c>
      <c r="G404" s="42">
        <v>2018</v>
      </c>
      <c r="H404" s="53">
        <v>5309188.8421147447</v>
      </c>
      <c r="I404" s="54">
        <v>24053131.45184508</v>
      </c>
      <c r="J404" s="54">
        <v>0</v>
      </c>
      <c r="K404" s="54">
        <v>589109.06559500098</v>
      </c>
      <c r="L404" s="54">
        <v>250151.39356045079</v>
      </c>
      <c r="M404" s="54">
        <v>394840.86311400827</v>
      </c>
      <c r="N404" s="54">
        <v>498989.2430605503</v>
      </c>
      <c r="O404" s="54">
        <v>849218.1419016741</v>
      </c>
      <c r="P404" s="54">
        <v>59651.948011920373</v>
      </c>
      <c r="Q404" s="54">
        <v>168721.41693630689</v>
      </c>
      <c r="R404" s="25">
        <f t="shared" si="15"/>
        <v>32173002.36613974</v>
      </c>
      <c r="S404" s="40">
        <v>647082483</v>
      </c>
      <c r="T404" s="40">
        <v>207588219</v>
      </c>
      <c r="U404" s="40">
        <v>211930677</v>
      </c>
      <c r="V404" s="98">
        <v>159354</v>
      </c>
      <c r="W404" s="40">
        <v>259672311</v>
      </c>
      <c r="X404" s="40">
        <v>-47741634</v>
      </c>
      <c r="Y404" s="28">
        <v>-0.22527004903589298</v>
      </c>
      <c r="Z404" s="35">
        <v>-47582280</v>
      </c>
      <c r="AA404" s="20">
        <f t="shared" si="16"/>
        <v>-0.2243494414878934</v>
      </c>
    </row>
    <row r="405" spans="1:27" x14ac:dyDescent="0.25">
      <c r="A405" s="52">
        <v>6920296</v>
      </c>
      <c r="B405" s="29" t="s">
        <v>48</v>
      </c>
      <c r="C405" s="29" t="s">
        <v>49</v>
      </c>
      <c r="D405" s="41" t="s">
        <v>11</v>
      </c>
      <c r="E405" s="30" t="b">
        <v>0</v>
      </c>
      <c r="F405" s="30">
        <v>5</v>
      </c>
      <c r="G405" s="42">
        <v>2018</v>
      </c>
      <c r="H405" s="53">
        <v>3237706.0348783298</v>
      </c>
      <c r="I405" s="54">
        <v>7933342.8527751938</v>
      </c>
      <c r="J405" s="54">
        <v>0</v>
      </c>
      <c r="K405" s="54">
        <v>977972.10649068304</v>
      </c>
      <c r="L405" s="54">
        <v>132702.75076349519</v>
      </c>
      <c r="M405" s="54">
        <v>8157979.2239858694</v>
      </c>
      <c r="N405" s="54">
        <v>328378.80852131289</v>
      </c>
      <c r="O405" s="54">
        <v>404090.01369283051</v>
      </c>
      <c r="P405" s="54">
        <v>20792.766505302319</v>
      </c>
      <c r="Q405" s="54">
        <v>90503.534715119022</v>
      </c>
      <c r="R405" s="25">
        <f t="shared" si="15"/>
        <v>21283468.092328135</v>
      </c>
      <c r="S405" s="40">
        <v>260373214</v>
      </c>
      <c r="T405" s="40">
        <v>113954173</v>
      </c>
      <c r="U405" s="40">
        <v>115380082</v>
      </c>
      <c r="V405" s="98">
        <v>-201775</v>
      </c>
      <c r="W405" s="40">
        <v>121770729</v>
      </c>
      <c r="X405" s="40">
        <v>-6390649</v>
      </c>
      <c r="Y405" s="28">
        <v>-5.5387800816435545E-2</v>
      </c>
      <c r="Z405" s="35">
        <v>-6592424</v>
      </c>
      <c r="AA405" s="20">
        <f t="shared" si="16"/>
        <v>-5.7236680862134917E-2</v>
      </c>
    </row>
    <row r="406" spans="1:27" x14ac:dyDescent="0.25">
      <c r="A406" s="52">
        <v>6920315</v>
      </c>
      <c r="B406" s="29" t="s">
        <v>83</v>
      </c>
      <c r="C406" s="29" t="s">
        <v>84</v>
      </c>
      <c r="D406" s="41" t="s">
        <v>65</v>
      </c>
      <c r="E406" s="30" t="b">
        <v>0</v>
      </c>
      <c r="F406" s="30">
        <v>5</v>
      </c>
      <c r="G406" s="42">
        <v>2018</v>
      </c>
      <c r="H406" s="53">
        <v>3483924.2875603079</v>
      </c>
      <c r="I406" s="54">
        <v>3136740.8569084331</v>
      </c>
      <c r="J406" s="54">
        <v>0</v>
      </c>
      <c r="K406" s="54">
        <v>326684.41215578438</v>
      </c>
      <c r="L406" s="54">
        <v>117845.77272474879</v>
      </c>
      <c r="M406" s="54">
        <v>140764.74818865801</v>
      </c>
      <c r="N406" s="54">
        <v>236244.22021716891</v>
      </c>
      <c r="O406" s="54">
        <v>342133.30522233289</v>
      </c>
      <c r="P406" s="54">
        <v>15561.15151192204</v>
      </c>
      <c r="Q406" s="54">
        <v>169513.53135439981</v>
      </c>
      <c r="R406" s="25">
        <f t="shared" si="15"/>
        <v>7969412.285843756</v>
      </c>
      <c r="S406" s="40">
        <v>252713488</v>
      </c>
      <c r="T406" s="40">
        <v>123204165</v>
      </c>
      <c r="U406" s="40">
        <v>124353313</v>
      </c>
      <c r="V406" s="98">
        <v>-72022</v>
      </c>
      <c r="W406" s="40">
        <v>114174708</v>
      </c>
      <c r="X406" s="40">
        <v>10178605</v>
      </c>
      <c r="Y406" s="28">
        <v>8.1852302559884349E-2</v>
      </c>
      <c r="Z406" s="35">
        <v>10106583</v>
      </c>
      <c r="AA406" s="20">
        <f t="shared" si="16"/>
        <v>8.1320228641654516E-2</v>
      </c>
    </row>
    <row r="407" spans="1:27" x14ac:dyDescent="0.25">
      <c r="A407" s="52">
        <v>6920520</v>
      </c>
      <c r="B407" s="29" t="s">
        <v>50</v>
      </c>
      <c r="C407" s="29" t="s">
        <v>51</v>
      </c>
      <c r="D407" s="41" t="s">
        <v>11</v>
      </c>
      <c r="E407" s="30" t="b">
        <v>0</v>
      </c>
      <c r="F407" s="30">
        <v>5</v>
      </c>
      <c r="G407" s="42">
        <v>2018</v>
      </c>
      <c r="H407" s="53">
        <v>16371485.850606119</v>
      </c>
      <c r="I407" s="54">
        <v>54599405.982825369</v>
      </c>
      <c r="J407" s="54">
        <v>0</v>
      </c>
      <c r="K407" s="54">
        <v>1680380.3078009449</v>
      </c>
      <c r="L407" s="54">
        <v>10631359.327989411</v>
      </c>
      <c r="M407" s="54">
        <v>9244295.9687744323</v>
      </c>
      <c r="N407" s="54">
        <v>1911827.6891052071</v>
      </c>
      <c r="O407" s="54">
        <v>3003301.7969182259</v>
      </c>
      <c r="P407" s="54">
        <v>126709.45172329051</v>
      </c>
      <c r="Q407" s="54">
        <v>625239.11749246356</v>
      </c>
      <c r="R407" s="25">
        <f t="shared" si="15"/>
        <v>98194005.493235484</v>
      </c>
      <c r="S407" s="40">
        <v>1730144198</v>
      </c>
      <c r="T407" s="40">
        <v>793830250</v>
      </c>
      <c r="U407" s="40">
        <v>902855281</v>
      </c>
      <c r="V407" s="98">
        <v>-6143135</v>
      </c>
      <c r="W407" s="40">
        <v>910990763</v>
      </c>
      <c r="X407" s="40">
        <v>-8135482</v>
      </c>
      <c r="Y407" s="28">
        <v>-9.0108372528863792E-3</v>
      </c>
      <c r="Z407" s="35">
        <v>-14278617</v>
      </c>
      <c r="AA407" s="20">
        <f t="shared" si="16"/>
        <v>-1.5923300541531866E-2</v>
      </c>
    </row>
    <row r="408" spans="1:27" x14ac:dyDescent="0.25">
      <c r="A408" s="52">
        <v>6920725</v>
      </c>
      <c r="B408" s="29" t="s">
        <v>86</v>
      </c>
      <c r="C408" s="29" t="s">
        <v>87</v>
      </c>
      <c r="D408" s="41" t="s">
        <v>65</v>
      </c>
      <c r="E408" s="30" t="b">
        <v>1</v>
      </c>
      <c r="F408" s="30">
        <v>5</v>
      </c>
      <c r="G408" s="42">
        <v>2018</v>
      </c>
      <c r="H408" s="53">
        <v>2017786.410827439</v>
      </c>
      <c r="I408" s="54">
        <v>604727.71111163776</v>
      </c>
      <c r="J408" s="54">
        <v>0</v>
      </c>
      <c r="K408" s="54">
        <v>303920.89468669909</v>
      </c>
      <c r="L408" s="54">
        <v>84375.866794569694</v>
      </c>
      <c r="M408" s="54">
        <v>19419.525888033339</v>
      </c>
      <c r="N408" s="54">
        <v>171871.24099782281</v>
      </c>
      <c r="O408" s="54">
        <v>240846.90913264951</v>
      </c>
      <c r="P408" s="54">
        <v>19349.015403717571</v>
      </c>
      <c r="Q408" s="54">
        <v>54413.951404712439</v>
      </c>
      <c r="R408" s="25">
        <f t="shared" si="15"/>
        <v>3516711.526247282</v>
      </c>
      <c r="S408" s="40">
        <v>136638340</v>
      </c>
      <c r="T408" s="40">
        <v>63615756</v>
      </c>
      <c r="U408" s="40">
        <v>66415016</v>
      </c>
      <c r="V408" s="98">
        <v>72337</v>
      </c>
      <c r="W408" s="40">
        <v>75103621</v>
      </c>
      <c r="X408" s="40">
        <v>-8688605</v>
      </c>
      <c r="Y408" s="28">
        <v>-0.13082290005019348</v>
      </c>
      <c r="Z408" s="35">
        <v>-8616268</v>
      </c>
      <c r="AA408" s="20">
        <f t="shared" si="16"/>
        <v>-0.12959258582605929</v>
      </c>
    </row>
    <row r="409" spans="1:27" x14ac:dyDescent="0.25">
      <c r="A409" s="52">
        <v>6920540</v>
      </c>
      <c r="B409" s="29" t="s">
        <v>161</v>
      </c>
      <c r="C409" s="29" t="s">
        <v>162</v>
      </c>
      <c r="D409" s="41" t="s">
        <v>11</v>
      </c>
      <c r="E409" s="30" t="b">
        <v>0</v>
      </c>
      <c r="F409" s="30">
        <v>5</v>
      </c>
      <c r="G409" s="42">
        <v>2018</v>
      </c>
      <c r="H409" s="53">
        <v>16885336.670320239</v>
      </c>
      <c r="I409" s="54">
        <v>56940364.931377217</v>
      </c>
      <c r="J409" s="54">
        <v>0</v>
      </c>
      <c r="K409" s="54">
        <v>1917403.5409256369</v>
      </c>
      <c r="L409" s="54">
        <v>1765148.294747642</v>
      </c>
      <c r="M409" s="54">
        <v>6265037.2192235962</v>
      </c>
      <c r="N409" s="54">
        <v>1971588.2531378709</v>
      </c>
      <c r="O409" s="54">
        <v>3100922.524036366</v>
      </c>
      <c r="P409" s="54">
        <v>123496.18713071079</v>
      </c>
      <c r="Q409" s="54">
        <v>607152.66611520061</v>
      </c>
      <c r="R409" s="25">
        <f t="shared" si="15"/>
        <v>89576450.28701447</v>
      </c>
      <c r="S409" s="40">
        <v>1933918597</v>
      </c>
      <c r="T409" s="40">
        <v>941278933</v>
      </c>
      <c r="U409" s="40">
        <v>967739780</v>
      </c>
      <c r="V409" s="98">
        <v>-17142789</v>
      </c>
      <c r="W409" s="40">
        <v>924686065</v>
      </c>
      <c r="X409" s="40">
        <v>43053715</v>
      </c>
      <c r="Y409" s="28">
        <v>4.4488937925027741E-2</v>
      </c>
      <c r="Z409" s="35">
        <v>25910925</v>
      </c>
      <c r="AA409" s="20">
        <f t="shared" si="16"/>
        <v>2.7257528947932468E-2</v>
      </c>
    </row>
    <row r="410" spans="1:27" x14ac:dyDescent="0.25">
      <c r="A410" s="52">
        <v>6920350</v>
      </c>
      <c r="B410" s="29" t="s">
        <v>163</v>
      </c>
      <c r="C410" s="29" t="s">
        <v>52</v>
      </c>
      <c r="D410" s="41" t="s">
        <v>11</v>
      </c>
      <c r="E410" s="30" t="b">
        <v>0</v>
      </c>
      <c r="F410" s="30">
        <v>5</v>
      </c>
      <c r="G410" s="42">
        <v>2018</v>
      </c>
      <c r="H410" s="53">
        <v>3383835.772762592</v>
      </c>
      <c r="I410" s="54">
        <v>13047333.681686269</v>
      </c>
      <c r="J410" s="54">
        <v>0</v>
      </c>
      <c r="K410" s="54">
        <v>343392.78545317549</v>
      </c>
      <c r="L410" s="54">
        <v>147633.37578388071</v>
      </c>
      <c r="M410" s="54">
        <v>6732.0580735390158</v>
      </c>
      <c r="N410" s="54">
        <v>324565.70844377228</v>
      </c>
      <c r="O410" s="54">
        <v>428614.44973887998</v>
      </c>
      <c r="P410" s="54">
        <v>11513.12482662732</v>
      </c>
      <c r="Q410" s="54">
        <v>93179.020475727113</v>
      </c>
      <c r="R410" s="25">
        <f t="shared" si="15"/>
        <v>17786799.977244463</v>
      </c>
      <c r="S410" s="40">
        <v>294974390</v>
      </c>
      <c r="T410" s="40">
        <v>137734490</v>
      </c>
      <c r="U410" s="40">
        <v>140476247</v>
      </c>
      <c r="V410" s="98">
        <v>-186629</v>
      </c>
      <c r="W410" s="40">
        <v>141642550</v>
      </c>
      <c r="X410" s="40">
        <v>-1166303</v>
      </c>
      <c r="Y410" s="28">
        <v>-8.3024925915055232E-3</v>
      </c>
      <c r="Z410" s="35">
        <v>-1352932</v>
      </c>
      <c r="AA410" s="20">
        <f t="shared" si="16"/>
        <v>-9.6438497679849702E-3</v>
      </c>
    </row>
    <row r="411" spans="1:27" x14ac:dyDescent="0.25">
      <c r="A411" s="52">
        <v>6920010</v>
      </c>
      <c r="B411" s="29" t="s">
        <v>56</v>
      </c>
      <c r="C411" s="29" t="s">
        <v>57</v>
      </c>
      <c r="D411" s="41" t="s">
        <v>11</v>
      </c>
      <c r="E411" s="30" t="b">
        <v>0</v>
      </c>
      <c r="F411" s="30">
        <v>5</v>
      </c>
      <c r="G411" s="42">
        <v>2018</v>
      </c>
      <c r="H411" s="53">
        <v>2562538</v>
      </c>
      <c r="I411" s="54">
        <v>11702311.483999999</v>
      </c>
      <c r="J411" s="54">
        <v>1011301</v>
      </c>
      <c r="K411" s="54">
        <v>933371</v>
      </c>
      <c r="L411" s="54">
        <v>0</v>
      </c>
      <c r="M411" s="54">
        <v>1511182</v>
      </c>
      <c r="N411" s="54">
        <v>586440.58505646931</v>
      </c>
      <c r="O411" s="54">
        <v>1209742</v>
      </c>
      <c r="P411" s="54">
        <v>607229</v>
      </c>
      <c r="Q411" s="54">
        <v>85451.975999999995</v>
      </c>
      <c r="R411" s="25">
        <f t="shared" si="15"/>
        <v>20209567.045056466</v>
      </c>
      <c r="S411" s="40">
        <v>368784879</v>
      </c>
      <c r="T411" s="40">
        <v>176673321</v>
      </c>
      <c r="U411" s="40">
        <v>192639688</v>
      </c>
      <c r="V411" s="98">
        <v>-330444</v>
      </c>
      <c r="W411" s="40">
        <v>196699087</v>
      </c>
      <c r="X411" s="40">
        <v>-4059399</v>
      </c>
      <c r="Y411" s="28">
        <v>-2.1072495715420803E-2</v>
      </c>
      <c r="Z411" s="35">
        <v>-4389843</v>
      </c>
      <c r="AA411" s="20">
        <f t="shared" si="16"/>
        <v>-2.2826999413507132E-2</v>
      </c>
    </row>
    <row r="412" spans="1:27" x14ac:dyDescent="0.25">
      <c r="A412" s="52">
        <v>6920241</v>
      </c>
      <c r="B412" s="29" t="s">
        <v>88</v>
      </c>
      <c r="C412" s="29" t="s">
        <v>89</v>
      </c>
      <c r="D412" s="41" t="s">
        <v>65</v>
      </c>
      <c r="E412" s="30" t="b">
        <v>1</v>
      </c>
      <c r="F412" s="30">
        <v>5</v>
      </c>
      <c r="G412" s="42">
        <v>2018</v>
      </c>
      <c r="H412" s="53">
        <v>2570116</v>
      </c>
      <c r="I412" s="54">
        <v>3787433</v>
      </c>
      <c r="J412" s="54">
        <v>0</v>
      </c>
      <c r="K412" s="54">
        <v>136346</v>
      </c>
      <c r="L412" s="54">
        <v>0</v>
      </c>
      <c r="M412" s="54">
        <v>1186657</v>
      </c>
      <c r="N412" s="54">
        <v>1576521</v>
      </c>
      <c r="O412" s="54">
        <v>387043</v>
      </c>
      <c r="P412" s="54">
        <v>461501</v>
      </c>
      <c r="Q412" s="54">
        <v>56404.148000000001</v>
      </c>
      <c r="R412" s="25">
        <f t="shared" si="15"/>
        <v>10162021.148</v>
      </c>
      <c r="S412" s="40">
        <v>237657394</v>
      </c>
      <c r="T412" s="40">
        <v>121952754</v>
      </c>
      <c r="U412" s="40">
        <v>133656603</v>
      </c>
      <c r="V412" s="98">
        <v>-112965</v>
      </c>
      <c r="W412" s="40">
        <v>131223138</v>
      </c>
      <c r="X412" s="40">
        <v>2433465</v>
      </c>
      <c r="Y412" s="28">
        <v>1.8206844595623908E-2</v>
      </c>
      <c r="Z412" s="35">
        <v>2320501</v>
      </c>
      <c r="AA412" s="20">
        <f t="shared" si="16"/>
        <v>1.7376350043721289E-2</v>
      </c>
    </row>
    <row r="413" spans="1:27" x14ac:dyDescent="0.25">
      <c r="A413" s="52">
        <v>6920243</v>
      </c>
      <c r="B413" s="29" t="s">
        <v>90</v>
      </c>
      <c r="C413" s="29" t="s">
        <v>91</v>
      </c>
      <c r="D413" s="41" t="s">
        <v>65</v>
      </c>
      <c r="E413" s="21" t="b">
        <v>1</v>
      </c>
      <c r="F413" s="30">
        <v>5</v>
      </c>
      <c r="G413" s="42">
        <v>2018</v>
      </c>
      <c r="H413" s="53">
        <v>1746188.091</v>
      </c>
      <c r="I413" s="54">
        <v>0</v>
      </c>
      <c r="J413" s="54">
        <v>0</v>
      </c>
      <c r="K413" s="54">
        <v>45099</v>
      </c>
      <c r="L413" s="54">
        <v>0</v>
      </c>
      <c r="M413" s="54">
        <v>428178</v>
      </c>
      <c r="N413" s="54">
        <v>1097065</v>
      </c>
      <c r="O413" s="54">
        <v>224201</v>
      </c>
      <c r="P413" s="54">
        <v>613095</v>
      </c>
      <c r="Q413" s="54">
        <v>26110.326000000001</v>
      </c>
      <c r="R413" s="25">
        <f t="shared" si="15"/>
        <v>4179936.4169999999</v>
      </c>
      <c r="S413" s="40">
        <v>107008648</v>
      </c>
      <c r="T413" s="40">
        <v>65176549</v>
      </c>
      <c r="U413" s="40">
        <v>68721896</v>
      </c>
      <c r="V413" s="98">
        <v>-116971</v>
      </c>
      <c r="W413" s="40">
        <v>65358988</v>
      </c>
      <c r="X413" s="40">
        <v>3362908</v>
      </c>
      <c r="Y413" s="28">
        <v>4.8935029382774886E-2</v>
      </c>
      <c r="Z413" s="35">
        <v>3245938</v>
      </c>
      <c r="AA413" s="20">
        <f t="shared" si="16"/>
        <v>4.7313483689399853E-2</v>
      </c>
    </row>
    <row r="414" spans="1:27" x14ac:dyDescent="0.25">
      <c r="A414" s="52">
        <v>6920325</v>
      </c>
      <c r="B414" s="29" t="s">
        <v>93</v>
      </c>
      <c r="C414" s="29" t="s">
        <v>94</v>
      </c>
      <c r="D414" s="41" t="s">
        <v>65</v>
      </c>
      <c r="E414" s="21" t="b">
        <v>1</v>
      </c>
      <c r="F414" s="30">
        <v>5</v>
      </c>
      <c r="G414" s="42">
        <v>2018</v>
      </c>
      <c r="H414" s="53">
        <v>2086226</v>
      </c>
      <c r="I414" s="54">
        <v>548918</v>
      </c>
      <c r="J414" s="54">
        <v>0</v>
      </c>
      <c r="K414" s="54">
        <v>270437</v>
      </c>
      <c r="L414" s="54">
        <v>0</v>
      </c>
      <c r="M414" s="54">
        <v>641206</v>
      </c>
      <c r="N414" s="54">
        <v>1216172</v>
      </c>
      <c r="O414" s="54">
        <v>228555</v>
      </c>
      <c r="P414" s="54">
        <v>357635</v>
      </c>
      <c r="Q414" s="54">
        <v>41880.733999999997</v>
      </c>
      <c r="R414" s="25">
        <f t="shared" si="15"/>
        <v>5391029.7340000002</v>
      </c>
      <c r="S414" s="40">
        <v>182261025</v>
      </c>
      <c r="T414" s="40">
        <v>97899041</v>
      </c>
      <c r="U414" s="40">
        <v>101534347</v>
      </c>
      <c r="V414" s="98">
        <v>257595</v>
      </c>
      <c r="W414" s="40">
        <v>98337691</v>
      </c>
      <c r="X414" s="40">
        <v>3196656</v>
      </c>
      <c r="Y414" s="28">
        <v>3.148349395500618E-2</v>
      </c>
      <c r="Z414" s="35">
        <v>3454252</v>
      </c>
      <c r="AA414" s="20">
        <f t="shared" si="16"/>
        <v>3.3934434613694671E-2</v>
      </c>
    </row>
    <row r="415" spans="1:27" x14ac:dyDescent="0.25">
      <c r="A415" s="52">
        <v>6920743</v>
      </c>
      <c r="B415" s="29" t="s">
        <v>95</v>
      </c>
      <c r="C415" s="29" t="s">
        <v>96</v>
      </c>
      <c r="D415" s="41" t="s">
        <v>65</v>
      </c>
      <c r="E415" s="21" t="b">
        <v>0</v>
      </c>
      <c r="F415" s="21">
        <v>5</v>
      </c>
      <c r="G415" s="42">
        <v>2018</v>
      </c>
      <c r="H415" s="53">
        <v>348162</v>
      </c>
      <c r="I415" s="54">
        <v>2592636.3327388372</v>
      </c>
      <c r="J415" s="54">
        <v>297939.86</v>
      </c>
      <c r="K415" s="54">
        <v>118665.94</v>
      </c>
      <c r="L415" s="54">
        <v>0</v>
      </c>
      <c r="M415" s="54">
        <v>0</v>
      </c>
      <c r="N415" s="54">
        <v>267109</v>
      </c>
      <c r="O415" s="54">
        <v>44046</v>
      </c>
      <c r="P415" s="54">
        <v>60356.800000000003</v>
      </c>
      <c r="Q415" s="54">
        <v>83230.55</v>
      </c>
      <c r="R415" s="25">
        <f t="shared" si="15"/>
        <v>3812146.4827388367</v>
      </c>
      <c r="S415" s="40">
        <v>106211451</v>
      </c>
      <c r="T415" s="40">
        <v>50378348</v>
      </c>
      <c r="U415" s="40">
        <v>52090604</v>
      </c>
      <c r="V415" s="98">
        <v>-22207</v>
      </c>
      <c r="W415" s="40">
        <v>55052442</v>
      </c>
      <c r="X415" s="40">
        <v>-2961838</v>
      </c>
      <c r="Y415" s="28">
        <v>-5.685935221638052E-2</v>
      </c>
      <c r="Z415" s="35">
        <v>-2984045</v>
      </c>
      <c r="AA415" s="20">
        <f t="shared" si="16"/>
        <v>-5.731009925271946E-2</v>
      </c>
    </row>
    <row r="416" spans="1:27" x14ac:dyDescent="0.25">
      <c r="A416" s="52">
        <v>6920560</v>
      </c>
      <c r="B416" s="29" t="s">
        <v>209</v>
      </c>
      <c r="C416" s="29" t="s">
        <v>211</v>
      </c>
      <c r="D416" s="41" t="s">
        <v>11</v>
      </c>
      <c r="E416" s="21" t="b">
        <v>0</v>
      </c>
      <c r="F416" s="21">
        <v>5</v>
      </c>
      <c r="G416" s="42">
        <v>2018</v>
      </c>
      <c r="H416" s="43">
        <v>1629152</v>
      </c>
      <c r="I416" s="44">
        <v>8472552</v>
      </c>
      <c r="J416" s="44">
        <v>0</v>
      </c>
      <c r="K416" s="44">
        <v>500006</v>
      </c>
      <c r="L416" s="44">
        <v>3417544</v>
      </c>
      <c r="M416" s="44">
        <v>1813053</v>
      </c>
      <c r="N416" s="44">
        <v>0</v>
      </c>
      <c r="O416" s="44">
        <v>283937</v>
      </c>
      <c r="P416" s="44">
        <v>12947</v>
      </c>
      <c r="Q416" s="44">
        <v>14883</v>
      </c>
      <c r="R416" s="25">
        <f t="shared" si="15"/>
        <v>16144074</v>
      </c>
      <c r="S416" s="40">
        <v>62782560</v>
      </c>
      <c r="T416" s="40">
        <v>16749408</v>
      </c>
      <c r="U416" s="40">
        <v>23400502</v>
      </c>
      <c r="V416" s="98">
        <v>0</v>
      </c>
      <c r="W416" s="40">
        <v>47507871</v>
      </c>
      <c r="X416" s="40">
        <v>-24107369</v>
      </c>
      <c r="Y416" s="28">
        <v>-1.0302073434151113</v>
      </c>
      <c r="Z416" s="35">
        <v>-24107369</v>
      </c>
      <c r="AA416" s="20">
        <f t="shared" si="16"/>
        <v>-1.0302073434151113</v>
      </c>
    </row>
    <row r="417" spans="1:27" x14ac:dyDescent="0.25">
      <c r="A417" s="52">
        <v>6920070</v>
      </c>
      <c r="B417" s="29" t="s">
        <v>166</v>
      </c>
      <c r="C417" s="26" t="s">
        <v>175</v>
      </c>
      <c r="D417" s="41" t="s">
        <v>11</v>
      </c>
      <c r="E417" s="30" t="b">
        <v>0</v>
      </c>
      <c r="F417" s="30">
        <v>5</v>
      </c>
      <c r="G417" s="42">
        <v>2018</v>
      </c>
      <c r="H417" s="43">
        <v>11932092</v>
      </c>
      <c r="I417" s="44">
        <v>51103005</v>
      </c>
      <c r="J417" s="44">
        <v>6919604</v>
      </c>
      <c r="K417" s="44">
        <v>195584</v>
      </c>
      <c r="L417" s="44">
        <v>36375</v>
      </c>
      <c r="M417" s="44">
        <v>507206</v>
      </c>
      <c r="N417" s="44">
        <v>0</v>
      </c>
      <c r="O417" s="44">
        <v>673803</v>
      </c>
      <c r="P417" s="44">
        <v>173710</v>
      </c>
      <c r="Q417" s="44">
        <v>123856</v>
      </c>
      <c r="R417" s="25">
        <f t="shared" si="15"/>
        <v>71665235</v>
      </c>
      <c r="S417" s="40">
        <v>1330505240</v>
      </c>
      <c r="T417" s="40">
        <v>550586924</v>
      </c>
      <c r="U417" s="40">
        <v>615933126</v>
      </c>
      <c r="V417" s="98">
        <v>-21840188</v>
      </c>
      <c r="W417" s="40">
        <v>606007111</v>
      </c>
      <c r="X417" s="40">
        <v>9926015</v>
      </c>
      <c r="Y417" s="28">
        <v>1.6115410230428166E-2</v>
      </c>
      <c r="Z417" s="35">
        <v>-11914173</v>
      </c>
      <c r="AA417" s="20">
        <f t="shared" si="16"/>
        <v>-2.0054392567110436E-2</v>
      </c>
    </row>
    <row r="418" spans="1:27" x14ac:dyDescent="0.25">
      <c r="A418" s="52">
        <v>6920242</v>
      </c>
      <c r="B418" s="29" t="s">
        <v>167</v>
      </c>
      <c r="C418" s="29" t="s">
        <v>168</v>
      </c>
      <c r="D418" s="41" t="s">
        <v>65</v>
      </c>
      <c r="E418" s="30" t="b">
        <v>1</v>
      </c>
      <c r="F418" s="30">
        <v>5</v>
      </c>
      <c r="G418" s="42">
        <v>2018</v>
      </c>
      <c r="H418" s="43">
        <v>1818458</v>
      </c>
      <c r="I418" s="44">
        <v>5261187</v>
      </c>
      <c r="J418" s="44">
        <v>464545</v>
      </c>
      <c r="K418" s="44">
        <v>56414</v>
      </c>
      <c r="L418" s="44">
        <v>0</v>
      </c>
      <c r="M418" s="44">
        <v>44493</v>
      </c>
      <c r="N418" s="44">
        <v>0</v>
      </c>
      <c r="O418" s="44">
        <v>59761</v>
      </c>
      <c r="P418" s="44">
        <v>26409</v>
      </c>
      <c r="Q418" s="44">
        <v>10373</v>
      </c>
      <c r="R418" s="25">
        <f t="shared" si="15"/>
        <v>7741640</v>
      </c>
      <c r="S418" s="40">
        <v>60825160</v>
      </c>
      <c r="T418" s="40">
        <v>32222725</v>
      </c>
      <c r="U418" s="40">
        <v>38684479</v>
      </c>
      <c r="V418" s="98">
        <v>51733</v>
      </c>
      <c r="W418" s="40">
        <v>37173710</v>
      </c>
      <c r="X418" s="40">
        <v>1510769</v>
      </c>
      <c r="Y418" s="28">
        <v>3.9053621479560319E-2</v>
      </c>
      <c r="Z418" s="35">
        <v>1562502</v>
      </c>
      <c r="AA418" s="20">
        <f t="shared" si="16"/>
        <v>4.0336984938021299E-2</v>
      </c>
    </row>
    <row r="419" spans="1:27" x14ac:dyDescent="0.25">
      <c r="A419" s="52">
        <v>6920610</v>
      </c>
      <c r="B419" s="29" t="s">
        <v>169</v>
      </c>
      <c r="C419" s="29" t="s">
        <v>170</v>
      </c>
      <c r="D419" s="41" t="s">
        <v>65</v>
      </c>
      <c r="E419" s="30" t="b">
        <v>1</v>
      </c>
      <c r="F419" s="30">
        <v>5</v>
      </c>
      <c r="G419" s="42">
        <v>2018</v>
      </c>
      <c r="H419" s="43">
        <v>1722286</v>
      </c>
      <c r="I419" s="44">
        <v>2644771</v>
      </c>
      <c r="J419" s="44">
        <v>301159</v>
      </c>
      <c r="K419" s="44">
        <v>48672</v>
      </c>
      <c r="L419" s="44">
        <v>0</v>
      </c>
      <c r="M419" s="44">
        <v>31146</v>
      </c>
      <c r="N419" s="44">
        <v>0</v>
      </c>
      <c r="O419" s="44">
        <v>37932</v>
      </c>
      <c r="P419" s="44">
        <v>41098</v>
      </c>
      <c r="Q419" s="44">
        <v>8622</v>
      </c>
      <c r="R419" s="25">
        <f t="shared" si="15"/>
        <v>4835686</v>
      </c>
      <c r="S419" s="40">
        <v>71806431</v>
      </c>
      <c r="T419" s="40">
        <v>36558935</v>
      </c>
      <c r="U419" s="40">
        <v>44505849</v>
      </c>
      <c r="V419" s="98">
        <v>47242</v>
      </c>
      <c r="W419" s="40">
        <v>39908964</v>
      </c>
      <c r="X419" s="40">
        <v>4596885</v>
      </c>
      <c r="Y419" s="28">
        <v>0.1032872106315734</v>
      </c>
      <c r="Z419" s="35">
        <v>4644127</v>
      </c>
      <c r="AA419" s="20">
        <f t="shared" si="16"/>
        <v>0.10423804265342668</v>
      </c>
    </row>
    <row r="420" spans="1:27" x14ac:dyDescent="0.25">
      <c r="A420" s="52">
        <v>6920612</v>
      </c>
      <c r="B420" s="29" t="s">
        <v>210</v>
      </c>
      <c r="C420" s="29" t="s">
        <v>171</v>
      </c>
      <c r="D420" s="41" t="s">
        <v>65</v>
      </c>
      <c r="E420" s="30" t="b">
        <v>0</v>
      </c>
      <c r="F420" s="30">
        <v>5</v>
      </c>
      <c r="G420" s="42">
        <v>2018</v>
      </c>
      <c r="H420" s="43">
        <v>4052325</v>
      </c>
      <c r="I420" s="44">
        <v>5517046</v>
      </c>
      <c r="J420" s="44">
        <v>1161754</v>
      </c>
      <c r="K420" s="44">
        <v>81588</v>
      </c>
      <c r="L420" s="44">
        <v>0</v>
      </c>
      <c r="M420" s="44">
        <v>97208</v>
      </c>
      <c r="N420" s="44">
        <v>0</v>
      </c>
      <c r="O420" s="44">
        <v>350569</v>
      </c>
      <c r="P420" s="44">
        <v>27119</v>
      </c>
      <c r="Q420" s="44">
        <v>22616</v>
      </c>
      <c r="R420" s="25">
        <f t="shared" si="15"/>
        <v>11310225</v>
      </c>
      <c r="S420" s="40">
        <v>209702001</v>
      </c>
      <c r="T420" s="40">
        <v>92505718</v>
      </c>
      <c r="U420" s="40">
        <v>110000826</v>
      </c>
      <c r="V420" s="98">
        <v>169066</v>
      </c>
      <c r="W420" s="40">
        <v>101756420</v>
      </c>
      <c r="X420" s="40">
        <v>8244406</v>
      </c>
      <c r="Y420" s="28">
        <v>7.4948582658824758E-2</v>
      </c>
      <c r="Z420" s="35">
        <v>8413472</v>
      </c>
      <c r="AA420" s="20">
        <f t="shared" si="16"/>
        <v>7.6368160549708075E-2</v>
      </c>
    </row>
    <row r="421" spans="1:27" x14ac:dyDescent="0.25">
      <c r="A421" s="52">
        <v>6920270</v>
      </c>
      <c r="B421" s="29" t="s">
        <v>104</v>
      </c>
      <c r="C421" s="29" t="s">
        <v>105</v>
      </c>
      <c r="D421" s="41" t="s">
        <v>65</v>
      </c>
      <c r="E421" s="21" t="b">
        <v>0</v>
      </c>
      <c r="F421" s="21">
        <v>5</v>
      </c>
      <c r="G421" s="42">
        <v>2018</v>
      </c>
      <c r="H421" s="43">
        <v>783530</v>
      </c>
      <c r="I421" s="44">
        <v>7842000</v>
      </c>
      <c r="J421" s="44">
        <v>0</v>
      </c>
      <c r="K421" s="44">
        <v>105684</v>
      </c>
      <c r="L421" s="44">
        <v>0</v>
      </c>
      <c r="M421" s="44">
        <v>607211</v>
      </c>
      <c r="N421" s="44">
        <v>3185957</v>
      </c>
      <c r="O421" s="44">
        <v>1291099</v>
      </c>
      <c r="P421" s="44">
        <v>2317</v>
      </c>
      <c r="Q421" s="44">
        <v>753</v>
      </c>
      <c r="R421" s="25">
        <f t="shared" si="15"/>
        <v>13818551</v>
      </c>
      <c r="S421" s="40">
        <v>390334213</v>
      </c>
      <c r="T421" s="40">
        <v>111365939</v>
      </c>
      <c r="U421" s="40">
        <v>113022195</v>
      </c>
      <c r="V421" s="98">
        <v>0</v>
      </c>
      <c r="W421" s="40">
        <v>104298610</v>
      </c>
      <c r="X421" s="40">
        <v>8723585</v>
      </c>
      <c r="Y421" s="28">
        <v>7.7184706950701149E-2</v>
      </c>
      <c r="Z421" s="35">
        <v>8723585</v>
      </c>
      <c r="AA421" s="20">
        <f t="shared" si="16"/>
        <v>7.7184706950701149E-2</v>
      </c>
    </row>
    <row r="422" spans="1:27" x14ac:dyDescent="0.25">
      <c r="A422" s="52">
        <v>6920003</v>
      </c>
      <c r="B422" s="29" t="s">
        <v>32</v>
      </c>
      <c r="C422" s="29" t="s">
        <v>33</v>
      </c>
      <c r="D422" s="41" t="s">
        <v>11</v>
      </c>
      <c r="E422" s="21" t="b">
        <v>0</v>
      </c>
      <c r="F422" s="21">
        <v>1</v>
      </c>
      <c r="G422" s="42">
        <v>2017</v>
      </c>
      <c r="H422" s="43">
        <v>20693604</v>
      </c>
      <c r="I422" s="44">
        <v>114793047</v>
      </c>
      <c r="J422" s="44">
        <v>939477</v>
      </c>
      <c r="K422" s="44">
        <v>903042</v>
      </c>
      <c r="L422" s="44">
        <v>3740246</v>
      </c>
      <c r="M422" s="44">
        <v>5905843</v>
      </c>
      <c r="N422" s="44">
        <v>0</v>
      </c>
      <c r="O422" s="44">
        <v>1147102</v>
      </c>
      <c r="P422" s="44">
        <v>183947</v>
      </c>
      <c r="Q422" s="44"/>
      <c r="R422" s="25">
        <f t="shared" si="15"/>
        <v>148306308</v>
      </c>
      <c r="S422" s="40">
        <v>1858488000</v>
      </c>
      <c r="T422" s="40">
        <v>778184000</v>
      </c>
      <c r="U422" s="40">
        <v>831704000</v>
      </c>
      <c r="V422" s="98">
        <v>2476000</v>
      </c>
      <c r="W422" s="40">
        <v>846781000</v>
      </c>
      <c r="X422" s="40">
        <v>-15077000</v>
      </c>
      <c r="Y422" s="28">
        <v>-1.812784355972798E-2</v>
      </c>
      <c r="Z422" s="35">
        <v>-12601000</v>
      </c>
      <c r="AA422" s="20">
        <f t="shared" si="16"/>
        <v>-1.510585245390683E-2</v>
      </c>
    </row>
    <row r="423" spans="1:27" x14ac:dyDescent="0.25">
      <c r="A423" s="52">
        <v>6920418</v>
      </c>
      <c r="B423" s="29" t="s">
        <v>153</v>
      </c>
      <c r="C423" s="29" t="s">
        <v>34</v>
      </c>
      <c r="D423" s="41" t="s">
        <v>11</v>
      </c>
      <c r="E423" s="21" t="b">
        <v>0</v>
      </c>
      <c r="F423" s="21">
        <v>1</v>
      </c>
      <c r="G423" s="42">
        <v>2017</v>
      </c>
      <c r="H423" s="43">
        <v>6341424</v>
      </c>
      <c r="I423" s="44">
        <v>23157619</v>
      </c>
      <c r="J423" s="44">
        <v>389777</v>
      </c>
      <c r="K423" s="44">
        <v>135683</v>
      </c>
      <c r="L423" s="44"/>
      <c r="M423" s="44">
        <v>6050803</v>
      </c>
      <c r="N423" s="44">
        <v>0</v>
      </c>
      <c r="O423" s="44">
        <v>612166</v>
      </c>
      <c r="P423" s="44">
        <v>98537</v>
      </c>
      <c r="Q423" s="44"/>
      <c r="R423" s="25">
        <f t="shared" si="15"/>
        <v>36786009</v>
      </c>
      <c r="S423" s="40">
        <v>815506000</v>
      </c>
      <c r="T423" s="40">
        <v>315166000</v>
      </c>
      <c r="U423" s="40">
        <v>325310000</v>
      </c>
      <c r="V423" s="98">
        <v>9119000</v>
      </c>
      <c r="W423" s="40">
        <v>314649000</v>
      </c>
      <c r="X423" s="40">
        <v>10661000</v>
      </c>
      <c r="Y423" s="28">
        <v>3.2771817650856107E-2</v>
      </c>
      <c r="Z423" s="35">
        <v>19780000</v>
      </c>
      <c r="AA423" s="20">
        <f t="shared" si="16"/>
        <v>5.9145588450762343E-2</v>
      </c>
    </row>
    <row r="424" spans="1:27" x14ac:dyDescent="0.25">
      <c r="A424" s="52">
        <v>6920805</v>
      </c>
      <c r="B424" s="29" t="s">
        <v>35</v>
      </c>
      <c r="C424" s="29" t="s">
        <v>36</v>
      </c>
      <c r="D424" s="41" t="s">
        <v>11</v>
      </c>
      <c r="E424" s="30" t="b">
        <v>0</v>
      </c>
      <c r="F424" s="21">
        <v>1</v>
      </c>
      <c r="G424" s="42">
        <v>2017</v>
      </c>
      <c r="H424" s="43">
        <v>4824352</v>
      </c>
      <c r="I424" s="44">
        <v>9095085</v>
      </c>
      <c r="J424" s="44">
        <v>0</v>
      </c>
      <c r="K424" s="44">
        <v>52407</v>
      </c>
      <c r="L424" s="44"/>
      <c r="M424" s="44">
        <v>483714</v>
      </c>
      <c r="N424" s="44">
        <v>0</v>
      </c>
      <c r="O424" s="44">
        <v>338314</v>
      </c>
      <c r="P424" s="44">
        <v>4127</v>
      </c>
      <c r="Q424" s="44"/>
      <c r="R424" s="25">
        <f t="shared" si="15"/>
        <v>14797999</v>
      </c>
      <c r="S424" s="40">
        <v>556939000</v>
      </c>
      <c r="T424" s="40">
        <v>226788000</v>
      </c>
      <c r="U424" s="40">
        <v>229898000</v>
      </c>
      <c r="V424" s="98">
        <v>13980000</v>
      </c>
      <c r="W424" s="40">
        <v>203611000</v>
      </c>
      <c r="X424" s="40">
        <v>26287000</v>
      </c>
      <c r="Y424" s="28">
        <v>0.11434201254469373</v>
      </c>
      <c r="Z424" s="35">
        <v>40267000</v>
      </c>
      <c r="AA424" s="20">
        <f t="shared" si="16"/>
        <v>0.16511124414666351</v>
      </c>
    </row>
    <row r="425" spans="1:27" x14ac:dyDescent="0.25">
      <c r="A425" s="52">
        <v>6920173</v>
      </c>
      <c r="B425" s="29" t="s">
        <v>37</v>
      </c>
      <c r="C425" s="29" t="s">
        <v>216</v>
      </c>
      <c r="D425" s="41" t="s">
        <v>11</v>
      </c>
      <c r="E425" s="21" t="b">
        <v>0</v>
      </c>
      <c r="F425" s="21">
        <v>1</v>
      </c>
      <c r="G425" s="42">
        <v>2017</v>
      </c>
      <c r="H425" s="43">
        <v>5836194</v>
      </c>
      <c r="I425" s="44">
        <v>13640440</v>
      </c>
      <c r="J425" s="44">
        <v>333465</v>
      </c>
      <c r="K425" s="44">
        <v>31638</v>
      </c>
      <c r="L425" s="44"/>
      <c r="M425" s="44">
        <v>716295</v>
      </c>
      <c r="N425" s="44">
        <v>0</v>
      </c>
      <c r="O425" s="44">
        <v>228077</v>
      </c>
      <c r="P425" s="44">
        <v>30843</v>
      </c>
      <c r="Q425" s="44"/>
      <c r="R425" s="25">
        <f t="shared" si="15"/>
        <v>20816952</v>
      </c>
      <c r="S425" s="40">
        <v>436124000</v>
      </c>
      <c r="T425" s="40">
        <v>145312000</v>
      </c>
      <c r="U425" s="40">
        <v>149323000</v>
      </c>
      <c r="V425" s="98">
        <v>1948000</v>
      </c>
      <c r="W425" s="40">
        <v>144409000</v>
      </c>
      <c r="X425" s="40">
        <v>4914000</v>
      </c>
      <c r="Y425" s="28">
        <v>3.2908527152548502E-2</v>
      </c>
      <c r="Z425" s="35">
        <v>6862000</v>
      </c>
      <c r="AA425" s="20">
        <f t="shared" si="16"/>
        <v>4.5362296805071693E-2</v>
      </c>
    </row>
    <row r="426" spans="1:27" x14ac:dyDescent="0.25">
      <c r="A426" s="52">
        <v>6920740</v>
      </c>
      <c r="B426" s="29" t="s">
        <v>154</v>
      </c>
      <c r="C426" s="29" t="s">
        <v>73</v>
      </c>
      <c r="D426" s="41" t="s">
        <v>65</v>
      </c>
      <c r="E426" s="21" t="b">
        <v>0</v>
      </c>
      <c r="F426" s="21">
        <v>1</v>
      </c>
      <c r="G426" s="42">
        <v>2017</v>
      </c>
      <c r="H426" s="43">
        <v>796001</v>
      </c>
      <c r="I426" s="44">
        <v>6643738</v>
      </c>
      <c r="J426" s="44">
        <v>0</v>
      </c>
      <c r="K426" s="44">
        <v>171005</v>
      </c>
      <c r="L426" s="44"/>
      <c r="M426" s="44">
        <v>234704</v>
      </c>
      <c r="N426" s="44">
        <v>0</v>
      </c>
      <c r="O426" s="44">
        <v>146408</v>
      </c>
      <c r="P426" s="44">
        <v>26265</v>
      </c>
      <c r="Q426" s="44"/>
      <c r="R426" s="25">
        <f t="shared" si="15"/>
        <v>8018121</v>
      </c>
      <c r="S426" s="40">
        <v>235931000</v>
      </c>
      <c r="T426" s="40">
        <v>99414000</v>
      </c>
      <c r="U426" s="40">
        <v>144310000</v>
      </c>
      <c r="V426" s="98">
        <v>39884000</v>
      </c>
      <c r="W426" s="40">
        <v>155682000</v>
      </c>
      <c r="X426" s="40">
        <v>-11372000</v>
      </c>
      <c r="Y426" s="28">
        <v>-7.8802577783937358E-2</v>
      </c>
      <c r="Z426" s="35">
        <v>28512000</v>
      </c>
      <c r="AA426" s="20">
        <f t="shared" si="16"/>
        <v>0.15479331574318381</v>
      </c>
    </row>
    <row r="427" spans="1:27" x14ac:dyDescent="0.25">
      <c r="A427" s="50">
        <v>6920210</v>
      </c>
      <c r="B427" s="29" t="s">
        <v>117</v>
      </c>
      <c r="C427" s="29" t="s">
        <v>118</v>
      </c>
      <c r="D427" s="41" t="s">
        <v>106</v>
      </c>
      <c r="E427" s="21" t="b">
        <v>1</v>
      </c>
      <c r="F427" s="21">
        <v>2</v>
      </c>
      <c r="G427" s="42">
        <v>2017</v>
      </c>
      <c r="H427" s="43">
        <v>1451522</v>
      </c>
      <c r="I427" s="44">
        <v>0</v>
      </c>
      <c r="J427" s="44">
        <v>0</v>
      </c>
      <c r="K427" s="44">
        <v>787022</v>
      </c>
      <c r="L427" s="44">
        <v>0</v>
      </c>
      <c r="M427" s="44">
        <v>411853</v>
      </c>
      <c r="N427" s="44">
        <v>568079</v>
      </c>
      <c r="O427" s="44">
        <v>13215</v>
      </c>
      <c r="P427" s="44">
        <v>0</v>
      </c>
      <c r="Q427" s="44">
        <v>20301</v>
      </c>
      <c r="R427" s="25">
        <f t="shared" si="15"/>
        <v>3251992</v>
      </c>
      <c r="S427" s="40">
        <v>145198452</v>
      </c>
      <c r="T427" s="40">
        <v>89515881</v>
      </c>
      <c r="U427" s="40">
        <v>93132355</v>
      </c>
      <c r="V427" s="98">
        <v>5508541</v>
      </c>
      <c r="W427" s="40">
        <v>90134066</v>
      </c>
      <c r="X427" s="40">
        <v>2998289</v>
      </c>
      <c r="Y427" s="28">
        <v>3.2193849280413883E-2</v>
      </c>
      <c r="Z427" s="35">
        <v>8506830</v>
      </c>
      <c r="AA427" s="20">
        <f t="shared" si="16"/>
        <v>8.6240396680906065E-2</v>
      </c>
    </row>
    <row r="428" spans="1:27" x14ac:dyDescent="0.25">
      <c r="A428" s="52">
        <v>6920327</v>
      </c>
      <c r="B428" s="29" t="s">
        <v>20</v>
      </c>
      <c r="C428" s="29" t="s">
        <v>21</v>
      </c>
      <c r="D428" s="41" t="s">
        <v>11</v>
      </c>
      <c r="E428" s="21" t="b">
        <v>0</v>
      </c>
      <c r="F428" s="21">
        <v>3</v>
      </c>
      <c r="G428" s="42">
        <v>2017</v>
      </c>
      <c r="H428" s="43">
        <v>911145</v>
      </c>
      <c r="I428" s="44">
        <v>19428667</v>
      </c>
      <c r="J428" s="44">
        <v>0</v>
      </c>
      <c r="K428" s="44">
        <v>550842</v>
      </c>
      <c r="L428" s="44"/>
      <c r="M428" s="44">
        <v>196356</v>
      </c>
      <c r="N428" s="44">
        <v>5244039</v>
      </c>
      <c r="O428" s="44">
        <v>476805</v>
      </c>
      <c r="P428" s="44"/>
      <c r="Q428" s="44">
        <v>210161</v>
      </c>
      <c r="R428" s="25">
        <f t="shared" si="15"/>
        <v>27018015</v>
      </c>
      <c r="S428" s="40">
        <v>458231564</v>
      </c>
      <c r="T428" s="40">
        <v>180639585</v>
      </c>
      <c r="U428" s="40">
        <v>183874412</v>
      </c>
      <c r="V428" s="98">
        <v>-434024</v>
      </c>
      <c r="W428" s="40">
        <v>172406691</v>
      </c>
      <c r="X428" s="40">
        <v>11467721</v>
      </c>
      <c r="Y428" s="28">
        <v>6.2367138936112544E-2</v>
      </c>
      <c r="Z428" s="35">
        <v>11033697</v>
      </c>
      <c r="AA428" s="20">
        <f t="shared" si="16"/>
        <v>6.0148678926693067E-2</v>
      </c>
    </row>
    <row r="429" spans="1:27" x14ac:dyDescent="0.25">
      <c r="A429" s="52">
        <v>6920195</v>
      </c>
      <c r="B429" s="29" t="s">
        <v>108</v>
      </c>
      <c r="C429" s="29" t="s">
        <v>109</v>
      </c>
      <c r="D429" s="41" t="s">
        <v>106</v>
      </c>
      <c r="E429" s="21" t="b">
        <v>1</v>
      </c>
      <c r="F429" s="21">
        <v>3</v>
      </c>
      <c r="G429" s="42">
        <v>2017</v>
      </c>
      <c r="H429" s="43">
        <v>37763</v>
      </c>
      <c r="I429" s="44">
        <v>988794</v>
      </c>
      <c r="J429" s="44">
        <v>0</v>
      </c>
      <c r="K429" s="44">
        <v>13970</v>
      </c>
      <c r="L429" s="44"/>
      <c r="M429" s="44"/>
      <c r="N429" s="44">
        <v>0</v>
      </c>
      <c r="O429" s="44"/>
      <c r="P429" s="44"/>
      <c r="Q429" s="44"/>
      <c r="R429" s="25">
        <f t="shared" si="15"/>
        <v>1040527</v>
      </c>
      <c r="S429" s="40">
        <v>33220811</v>
      </c>
      <c r="T429" s="40">
        <v>22481471</v>
      </c>
      <c r="U429" s="40">
        <v>23273842</v>
      </c>
      <c r="V429" s="98">
        <v>1084316</v>
      </c>
      <c r="W429" s="40">
        <v>23444347</v>
      </c>
      <c r="X429" s="40">
        <v>-170505</v>
      </c>
      <c r="Y429" s="28">
        <v>-7.3260358130814839E-3</v>
      </c>
      <c r="Z429" s="35">
        <v>913811</v>
      </c>
      <c r="AA429" s="20">
        <f t="shared" si="16"/>
        <v>3.7515603601881553E-2</v>
      </c>
    </row>
    <row r="430" spans="1:27" x14ac:dyDescent="0.25">
      <c r="A430" s="50">
        <v>6920105</v>
      </c>
      <c r="B430" s="29" t="s">
        <v>70</v>
      </c>
      <c r="C430" s="29" t="s">
        <v>71</v>
      </c>
      <c r="D430" s="41" t="s">
        <v>65</v>
      </c>
      <c r="E430" s="21" t="b">
        <v>1</v>
      </c>
      <c r="F430" s="21">
        <v>3</v>
      </c>
      <c r="G430" s="42">
        <v>2017</v>
      </c>
      <c r="H430" s="43">
        <v>131168</v>
      </c>
      <c r="I430" s="44">
        <v>1273641</v>
      </c>
      <c r="J430" s="44">
        <v>0</v>
      </c>
      <c r="K430" s="44">
        <v>1820</v>
      </c>
      <c r="L430" s="44"/>
      <c r="M430" s="44">
        <v>12247</v>
      </c>
      <c r="N430" s="44">
        <v>0</v>
      </c>
      <c r="O430" s="44">
        <v>12363</v>
      </c>
      <c r="P430" s="44">
        <v>97907</v>
      </c>
      <c r="Q430" s="44"/>
      <c r="R430" s="25">
        <f t="shared" si="15"/>
        <v>1529146</v>
      </c>
      <c r="S430" s="40">
        <v>42255726</v>
      </c>
      <c r="T430" s="40">
        <v>25657612</v>
      </c>
      <c r="U430" s="40">
        <v>26112339</v>
      </c>
      <c r="V430" s="98">
        <v>24219</v>
      </c>
      <c r="W430" s="40">
        <v>27204246</v>
      </c>
      <c r="X430" s="40">
        <v>-1091907</v>
      </c>
      <c r="Y430" s="28">
        <v>-4.1815748485802058E-2</v>
      </c>
      <c r="Z430" s="35">
        <v>-1067688</v>
      </c>
      <c r="AA430" s="20">
        <f t="shared" si="16"/>
        <v>-4.0850367519701718E-2</v>
      </c>
    </row>
    <row r="431" spans="1:27" x14ac:dyDescent="0.25">
      <c r="A431" s="50">
        <v>6920165</v>
      </c>
      <c r="B431" s="29" t="s">
        <v>111</v>
      </c>
      <c r="C431" s="29" t="s">
        <v>112</v>
      </c>
      <c r="D431" s="41" t="s">
        <v>106</v>
      </c>
      <c r="E431" s="21" t="b">
        <v>1</v>
      </c>
      <c r="F431" s="21">
        <v>3</v>
      </c>
      <c r="G431" s="42">
        <v>2017</v>
      </c>
      <c r="H431" s="43">
        <v>209724</v>
      </c>
      <c r="I431" s="44">
        <v>0</v>
      </c>
      <c r="J431" s="44">
        <v>0</v>
      </c>
      <c r="K431" s="44">
        <v>2144</v>
      </c>
      <c r="L431" s="44"/>
      <c r="M431" s="44">
        <v>9036</v>
      </c>
      <c r="N431" s="44">
        <v>285542</v>
      </c>
      <c r="O431" s="44">
        <v>7225</v>
      </c>
      <c r="P431" s="44"/>
      <c r="Q431" s="44">
        <v>4150</v>
      </c>
      <c r="R431" s="25">
        <f t="shared" si="15"/>
        <v>517821</v>
      </c>
      <c r="S431" s="40">
        <v>57036831</v>
      </c>
      <c r="T431" s="40">
        <v>35783314</v>
      </c>
      <c r="U431" s="40">
        <v>36223085</v>
      </c>
      <c r="V431" s="98">
        <v>1065490</v>
      </c>
      <c r="W431" s="40">
        <v>37578694</v>
      </c>
      <c r="X431" s="40">
        <v>-1355609</v>
      </c>
      <c r="Y431" s="28">
        <v>-3.7423896943068212E-2</v>
      </c>
      <c r="Z431" s="35">
        <v>-290119</v>
      </c>
      <c r="AA431" s="20">
        <f t="shared" si="16"/>
        <v>-7.7803724062933486E-3</v>
      </c>
    </row>
    <row r="432" spans="1:27" x14ac:dyDescent="0.25">
      <c r="A432" s="50">
        <v>6920175</v>
      </c>
      <c r="B432" s="29" t="s">
        <v>114</v>
      </c>
      <c r="C432" s="29" t="s">
        <v>115</v>
      </c>
      <c r="D432" s="41" t="s">
        <v>106</v>
      </c>
      <c r="E432" s="21" t="b">
        <v>1</v>
      </c>
      <c r="F432" s="21">
        <v>3</v>
      </c>
      <c r="G432" s="42">
        <v>2017</v>
      </c>
      <c r="H432" s="43">
        <v>2545048</v>
      </c>
      <c r="I432" s="44">
        <v>0</v>
      </c>
      <c r="J432" s="44">
        <v>0</v>
      </c>
      <c r="K432" s="44">
        <v>602314</v>
      </c>
      <c r="L432" s="44">
        <v>0</v>
      </c>
      <c r="M432" s="44">
        <v>301631</v>
      </c>
      <c r="N432" s="44">
        <v>9271050</v>
      </c>
      <c r="O432" s="44">
        <v>814745</v>
      </c>
      <c r="P432" s="44">
        <v>0</v>
      </c>
      <c r="Q432" s="44">
        <v>798647</v>
      </c>
      <c r="R432" s="25">
        <f t="shared" si="15"/>
        <v>14333435</v>
      </c>
      <c r="S432" s="40">
        <v>143685946</v>
      </c>
      <c r="T432" s="40">
        <v>94009690</v>
      </c>
      <c r="U432" s="40">
        <v>101989366</v>
      </c>
      <c r="V432" s="98">
        <v>12060786</v>
      </c>
      <c r="W432" s="40">
        <v>92174405</v>
      </c>
      <c r="X432" s="40">
        <v>9814961</v>
      </c>
      <c r="Y432" s="28">
        <v>9.6235140828309487E-2</v>
      </c>
      <c r="Z432" s="35">
        <v>21875747</v>
      </c>
      <c r="AA432" s="20">
        <f t="shared" si="16"/>
        <v>0.1918081354244929</v>
      </c>
    </row>
    <row r="433" spans="1:27" x14ac:dyDescent="0.25">
      <c r="A433" s="50">
        <v>6920075</v>
      </c>
      <c r="B433" s="29" t="s">
        <v>120</v>
      </c>
      <c r="C433" s="29" t="s">
        <v>121</v>
      </c>
      <c r="D433" s="41" t="s">
        <v>106</v>
      </c>
      <c r="E433" s="21" t="b">
        <v>1</v>
      </c>
      <c r="F433" s="21">
        <v>3</v>
      </c>
      <c r="G433" s="42">
        <v>2017</v>
      </c>
      <c r="H433" s="43">
        <v>149335</v>
      </c>
      <c r="I433" s="44">
        <v>413324</v>
      </c>
      <c r="J433" s="44">
        <v>0</v>
      </c>
      <c r="K433" s="44">
        <v>223586</v>
      </c>
      <c r="L433" s="44"/>
      <c r="M433" s="44"/>
      <c r="N433" s="44">
        <v>62040</v>
      </c>
      <c r="O433" s="44">
        <v>8793</v>
      </c>
      <c r="P433" s="44"/>
      <c r="Q433" s="44"/>
      <c r="R433" s="25">
        <f t="shared" si="15"/>
        <v>857078</v>
      </c>
      <c r="S433" s="40">
        <v>30047893</v>
      </c>
      <c r="T433" s="40">
        <v>22049603</v>
      </c>
      <c r="U433" s="40">
        <v>23953384</v>
      </c>
      <c r="V433" s="98">
        <v>541595</v>
      </c>
      <c r="W433" s="40">
        <v>24382161</v>
      </c>
      <c r="X433" s="40">
        <v>-428777</v>
      </c>
      <c r="Y433" s="28">
        <v>-1.790047702654456E-2</v>
      </c>
      <c r="Z433" s="35">
        <v>112818</v>
      </c>
      <c r="AA433" s="20">
        <f t="shared" si="16"/>
        <v>4.6057602253914975E-3</v>
      </c>
    </row>
    <row r="434" spans="1:27" x14ac:dyDescent="0.25">
      <c r="A434" s="52">
        <v>6920004</v>
      </c>
      <c r="B434" s="29" t="s">
        <v>176</v>
      </c>
      <c r="C434" s="26" t="s">
        <v>177</v>
      </c>
      <c r="D434" s="41" t="s">
        <v>11</v>
      </c>
      <c r="E434" s="21" t="b">
        <v>0</v>
      </c>
      <c r="F434" s="21">
        <v>3</v>
      </c>
      <c r="G434" s="42">
        <v>2017</v>
      </c>
      <c r="H434" s="43">
        <v>3101500</v>
      </c>
      <c r="I434" s="44">
        <v>10799395</v>
      </c>
      <c r="J434" s="44">
        <v>0</v>
      </c>
      <c r="K434" s="44">
        <v>2594377</v>
      </c>
      <c r="L434" s="44"/>
      <c r="M434" s="44">
        <v>1412988</v>
      </c>
      <c r="N434" s="44">
        <v>385952</v>
      </c>
      <c r="O434" s="44">
        <v>435795</v>
      </c>
      <c r="P434" s="44">
        <v>181899</v>
      </c>
      <c r="Q434" s="44">
        <v>1957</v>
      </c>
      <c r="R434" s="25">
        <f t="shared" si="15"/>
        <v>18913863</v>
      </c>
      <c r="S434" s="40">
        <v>430626982</v>
      </c>
      <c r="T434" s="40">
        <v>165509819</v>
      </c>
      <c r="U434" s="40">
        <v>189120719</v>
      </c>
      <c r="V434" s="98">
        <v>9679100</v>
      </c>
      <c r="W434" s="40">
        <v>190615100</v>
      </c>
      <c r="X434" s="40">
        <v>-1494381</v>
      </c>
      <c r="Y434" s="28">
        <v>-7.9017307458523357E-3</v>
      </c>
      <c r="Z434" s="35">
        <v>8184719</v>
      </c>
      <c r="AA434" s="20">
        <f t="shared" si="16"/>
        <v>4.1170656196623599E-2</v>
      </c>
    </row>
    <row r="435" spans="1:27" x14ac:dyDescent="0.25">
      <c r="A435" s="52">
        <v>6920231</v>
      </c>
      <c r="B435" s="29" t="s">
        <v>123</v>
      </c>
      <c r="C435" s="29" t="s">
        <v>124</v>
      </c>
      <c r="D435" s="41" t="s">
        <v>106</v>
      </c>
      <c r="E435" s="21" t="b">
        <v>1</v>
      </c>
      <c r="F435" s="21">
        <v>3</v>
      </c>
      <c r="G435" s="42">
        <v>2017</v>
      </c>
      <c r="H435" s="43">
        <v>395282</v>
      </c>
      <c r="I435" s="44">
        <v>254575</v>
      </c>
      <c r="J435" s="44">
        <v>0</v>
      </c>
      <c r="K435" s="44">
        <v>382084</v>
      </c>
      <c r="L435" s="44"/>
      <c r="M435" s="44">
        <v>210496</v>
      </c>
      <c r="N435" s="44">
        <v>0</v>
      </c>
      <c r="O435" s="44">
        <v>78578</v>
      </c>
      <c r="P435" s="44">
        <v>203330</v>
      </c>
      <c r="Q435" s="44">
        <v>12425</v>
      </c>
      <c r="R435" s="25">
        <f t="shared" si="15"/>
        <v>1536770</v>
      </c>
      <c r="S435" s="40">
        <v>31423382</v>
      </c>
      <c r="T435" s="40">
        <v>24707173</v>
      </c>
      <c r="U435" s="40">
        <v>25359072</v>
      </c>
      <c r="V435" s="98">
        <v>1258572</v>
      </c>
      <c r="W435" s="40">
        <v>27013744</v>
      </c>
      <c r="X435" s="40">
        <v>-1654672</v>
      </c>
      <c r="Y435" s="28">
        <v>-6.5249706298400822E-2</v>
      </c>
      <c r="Z435" s="35">
        <v>-396100</v>
      </c>
      <c r="AA435" s="20">
        <f t="shared" si="16"/>
        <v>-1.4881106682469718E-2</v>
      </c>
    </row>
    <row r="436" spans="1:27" x14ac:dyDescent="0.25">
      <c r="A436" s="52">
        <v>6920614</v>
      </c>
      <c r="B436" s="29" t="s">
        <v>74</v>
      </c>
      <c r="C436" s="29" t="s">
        <v>75</v>
      </c>
      <c r="D436" s="41" t="s">
        <v>65</v>
      </c>
      <c r="E436" s="21" t="b">
        <v>1</v>
      </c>
      <c r="F436" s="21">
        <v>3</v>
      </c>
      <c r="G436" s="42">
        <v>2017</v>
      </c>
      <c r="H436" s="43">
        <v>95098</v>
      </c>
      <c r="I436" s="44">
        <v>345873</v>
      </c>
      <c r="J436" s="44">
        <v>0</v>
      </c>
      <c r="K436" s="44">
        <v>40681</v>
      </c>
      <c r="L436" s="44"/>
      <c r="M436" s="44"/>
      <c r="N436" s="44">
        <v>1432214</v>
      </c>
      <c r="O436" s="44">
        <v>144611</v>
      </c>
      <c r="P436" s="44"/>
      <c r="Q436" s="44"/>
      <c r="R436" s="25">
        <f t="shared" si="15"/>
        <v>2058477</v>
      </c>
      <c r="S436" s="40">
        <v>38768709</v>
      </c>
      <c r="T436" s="40">
        <v>22161415</v>
      </c>
      <c r="U436" s="40">
        <v>24121772</v>
      </c>
      <c r="V436" s="98">
        <v>1816016</v>
      </c>
      <c r="W436" s="40">
        <v>25542968</v>
      </c>
      <c r="X436" s="40">
        <v>-1421196</v>
      </c>
      <c r="Y436" s="28">
        <v>-5.891756210945033E-2</v>
      </c>
      <c r="Z436" s="35">
        <v>394820</v>
      </c>
      <c r="AA436" s="20">
        <f t="shared" si="16"/>
        <v>1.5221806886539438E-2</v>
      </c>
    </row>
    <row r="437" spans="1:27" x14ac:dyDescent="0.25">
      <c r="A437" s="52">
        <v>6920620</v>
      </c>
      <c r="B437" s="29" t="s">
        <v>41</v>
      </c>
      <c r="C437" s="29" t="s">
        <v>42</v>
      </c>
      <c r="D437" s="41" t="s">
        <v>11</v>
      </c>
      <c r="E437" s="21" t="b">
        <v>0</v>
      </c>
      <c r="F437" s="21">
        <v>3</v>
      </c>
      <c r="G437" s="42">
        <v>2017</v>
      </c>
      <c r="H437" s="43">
        <v>1292181</v>
      </c>
      <c r="I437" s="44">
        <v>0</v>
      </c>
      <c r="J437" s="44">
        <v>0</v>
      </c>
      <c r="K437" s="44">
        <v>777935</v>
      </c>
      <c r="L437" s="44">
        <v>0</v>
      </c>
      <c r="M437" s="44">
        <v>700</v>
      </c>
      <c r="N437" s="44">
        <v>161154</v>
      </c>
      <c r="O437" s="44">
        <v>400250</v>
      </c>
      <c r="P437" s="44">
        <v>463380</v>
      </c>
      <c r="Q437" s="44">
        <v>0</v>
      </c>
      <c r="R437" s="25">
        <f t="shared" si="15"/>
        <v>3095600</v>
      </c>
      <c r="S437" s="40">
        <v>649924000</v>
      </c>
      <c r="T437" s="40">
        <v>223145000</v>
      </c>
      <c r="U437" s="40">
        <v>233332000</v>
      </c>
      <c r="V437" s="98">
        <v>12093000</v>
      </c>
      <c r="W437" s="40">
        <v>208911000</v>
      </c>
      <c r="X437" s="40">
        <v>24421000</v>
      </c>
      <c r="Y437" s="28">
        <v>0.10466202664015223</v>
      </c>
      <c r="Z437" s="35">
        <v>36514000</v>
      </c>
      <c r="AA437" s="20">
        <f t="shared" si="16"/>
        <v>0.14877864928185799</v>
      </c>
    </row>
    <row r="438" spans="1:27" x14ac:dyDescent="0.25">
      <c r="A438" s="52">
        <v>6920570</v>
      </c>
      <c r="B438" s="29" t="s">
        <v>155</v>
      </c>
      <c r="C438" s="29" t="s">
        <v>44</v>
      </c>
      <c r="D438" s="41" t="s">
        <v>11</v>
      </c>
      <c r="E438" s="21" t="b">
        <v>0</v>
      </c>
      <c r="F438" s="21">
        <v>3</v>
      </c>
      <c r="G438" s="42">
        <v>2017</v>
      </c>
      <c r="H438" s="43">
        <v>16556776</v>
      </c>
      <c r="I438" s="44">
        <v>102914747</v>
      </c>
      <c r="J438" s="44">
        <v>3597</v>
      </c>
      <c r="K438" s="44">
        <v>7581296</v>
      </c>
      <c r="L438" s="44">
        <v>34366530</v>
      </c>
      <c r="M438" s="44">
        <v>157567558</v>
      </c>
      <c r="N438" s="44">
        <v>0</v>
      </c>
      <c r="O438" s="44">
        <v>306474</v>
      </c>
      <c r="P438" s="44">
        <v>1294305</v>
      </c>
      <c r="Q438" s="44"/>
      <c r="R438" s="25">
        <f t="shared" si="15"/>
        <v>320591283</v>
      </c>
      <c r="S438" s="40">
        <v>3599680109</v>
      </c>
      <c r="T438" s="40">
        <v>1668731483</v>
      </c>
      <c r="U438" s="40">
        <v>1750236608</v>
      </c>
      <c r="V438" s="98">
        <v>18754819</v>
      </c>
      <c r="W438" s="40">
        <v>1672671477</v>
      </c>
      <c r="X438" s="40">
        <v>77565131</v>
      </c>
      <c r="Y438" s="28">
        <v>4.4316940147100387E-2</v>
      </c>
      <c r="Z438" s="35">
        <v>96319949</v>
      </c>
      <c r="AA438" s="20">
        <f t="shared" si="16"/>
        <v>5.4449076196681871E-2</v>
      </c>
    </row>
    <row r="439" spans="1:27" x14ac:dyDescent="0.25">
      <c r="A439" s="52">
        <v>6920125</v>
      </c>
      <c r="B439" s="29" t="s">
        <v>207</v>
      </c>
      <c r="C439" s="29" t="s">
        <v>77</v>
      </c>
      <c r="D439" s="41" t="s">
        <v>65</v>
      </c>
      <c r="E439" s="21" t="b">
        <v>1</v>
      </c>
      <c r="F439" s="21">
        <v>3</v>
      </c>
      <c r="G439" s="42">
        <v>2017</v>
      </c>
      <c r="H439" s="43">
        <v>293298</v>
      </c>
      <c r="I439" s="44">
        <v>0</v>
      </c>
      <c r="J439" s="44">
        <v>0</v>
      </c>
      <c r="K439" s="44">
        <v>0</v>
      </c>
      <c r="L439" s="44">
        <v>0</v>
      </c>
      <c r="M439" s="44">
        <v>0</v>
      </c>
      <c r="N439" s="44">
        <v>0</v>
      </c>
      <c r="O439" s="44">
        <v>6800</v>
      </c>
      <c r="P439" s="44">
        <v>0</v>
      </c>
      <c r="Q439" s="44">
        <v>0</v>
      </c>
      <c r="R439" s="25">
        <f t="shared" si="15"/>
        <v>300098</v>
      </c>
      <c r="S439" s="40">
        <v>45560079</v>
      </c>
      <c r="T439" s="40">
        <v>31447210</v>
      </c>
      <c r="U439" s="40">
        <v>34421940</v>
      </c>
      <c r="V439" s="98">
        <v>993562</v>
      </c>
      <c r="W439" s="40">
        <v>36083623</v>
      </c>
      <c r="X439" s="40">
        <v>-1661683</v>
      </c>
      <c r="Y439" s="28">
        <v>-4.8273949696036891E-2</v>
      </c>
      <c r="Z439" s="35">
        <v>-668121</v>
      </c>
      <c r="AA439" s="20">
        <f t="shared" si="16"/>
        <v>-1.8865213318167845E-2</v>
      </c>
    </row>
    <row r="440" spans="1:27" x14ac:dyDescent="0.25">
      <c r="A440" s="52">
        <v>6920163</v>
      </c>
      <c r="B440" s="29" t="s">
        <v>78</v>
      </c>
      <c r="C440" s="29" t="s">
        <v>79</v>
      </c>
      <c r="D440" s="41" t="s">
        <v>65</v>
      </c>
      <c r="E440" s="21" t="b">
        <v>1</v>
      </c>
      <c r="F440" s="21">
        <v>3</v>
      </c>
      <c r="G440" s="42">
        <v>2017</v>
      </c>
      <c r="H440" s="43">
        <v>835096</v>
      </c>
      <c r="I440" s="44">
        <v>0</v>
      </c>
      <c r="J440" s="44">
        <v>0</v>
      </c>
      <c r="K440" s="44">
        <v>0</v>
      </c>
      <c r="L440" s="44">
        <v>0</v>
      </c>
      <c r="M440" s="44">
        <v>0</v>
      </c>
      <c r="N440" s="44">
        <v>0</v>
      </c>
      <c r="O440" s="44">
        <v>1469</v>
      </c>
      <c r="P440" s="44">
        <v>0</v>
      </c>
      <c r="Q440" s="44">
        <v>0</v>
      </c>
      <c r="R440" s="25">
        <f t="shared" si="15"/>
        <v>836565</v>
      </c>
      <c r="S440" s="40">
        <v>105072715</v>
      </c>
      <c r="T440" s="40">
        <v>68929387</v>
      </c>
      <c r="U440" s="40">
        <v>72162024</v>
      </c>
      <c r="V440" s="98">
        <v>670828</v>
      </c>
      <c r="W440" s="40">
        <v>75087294</v>
      </c>
      <c r="X440" s="40">
        <v>-2925271</v>
      </c>
      <c r="Y440" s="28">
        <v>-4.0537540909329262E-2</v>
      </c>
      <c r="Z440" s="35">
        <v>-2254443</v>
      </c>
      <c r="AA440" s="20">
        <f t="shared" si="16"/>
        <v>-3.0953655364202956E-2</v>
      </c>
    </row>
    <row r="441" spans="1:27" x14ac:dyDescent="0.25">
      <c r="A441" s="52">
        <v>6920051</v>
      </c>
      <c r="B441" s="29" t="s">
        <v>212</v>
      </c>
      <c r="C441" s="29" t="s">
        <v>157</v>
      </c>
      <c r="D441" s="41" t="s">
        <v>11</v>
      </c>
      <c r="E441" s="30" t="b">
        <v>0</v>
      </c>
      <c r="F441" s="21">
        <v>3</v>
      </c>
      <c r="G441" s="42">
        <v>2017</v>
      </c>
      <c r="H441" s="43">
        <v>4690175</v>
      </c>
      <c r="I441" s="44">
        <v>50809925</v>
      </c>
      <c r="J441" s="44">
        <v>0</v>
      </c>
      <c r="K441" s="44">
        <v>700027</v>
      </c>
      <c r="L441" s="44"/>
      <c r="M441" s="44"/>
      <c r="N441" s="44">
        <v>0</v>
      </c>
      <c r="O441" s="44">
        <v>734301</v>
      </c>
      <c r="P441" s="44">
        <v>378547</v>
      </c>
      <c r="Q441" s="44"/>
      <c r="R441" s="25">
        <f t="shared" si="15"/>
        <v>57312975</v>
      </c>
      <c r="S441" s="40">
        <v>1605469504</v>
      </c>
      <c r="T441" s="40">
        <v>648223262</v>
      </c>
      <c r="U441" s="40">
        <v>665968302</v>
      </c>
      <c r="V441" s="98">
        <v>6134574</v>
      </c>
      <c r="W441" s="40">
        <v>595194841</v>
      </c>
      <c r="X441" s="40">
        <v>70773461</v>
      </c>
      <c r="Y441" s="28">
        <v>0.10627151590767454</v>
      </c>
      <c r="Z441" s="35">
        <v>76908035</v>
      </c>
      <c r="AA441" s="20">
        <f t="shared" si="16"/>
        <v>0.11442896280658083</v>
      </c>
    </row>
    <row r="442" spans="1:27" x14ac:dyDescent="0.25">
      <c r="A442" s="52">
        <v>6920160</v>
      </c>
      <c r="B442" s="83" t="s">
        <v>158</v>
      </c>
      <c r="C442" s="29" t="s">
        <v>208</v>
      </c>
      <c r="D442" s="41" t="s">
        <v>11</v>
      </c>
      <c r="E442" s="30" t="b">
        <v>0</v>
      </c>
      <c r="F442" s="21">
        <v>3</v>
      </c>
      <c r="G442" s="42">
        <v>2017</v>
      </c>
      <c r="H442" s="43">
        <v>1096820</v>
      </c>
      <c r="I442" s="44">
        <v>6810884</v>
      </c>
      <c r="J442" s="44">
        <v>0</v>
      </c>
      <c r="K442" s="44"/>
      <c r="L442" s="44"/>
      <c r="M442" s="44"/>
      <c r="N442" s="44">
        <v>91920</v>
      </c>
      <c r="O442" s="44"/>
      <c r="P442" s="44"/>
      <c r="Q442" s="44"/>
      <c r="R442" s="25">
        <f t="shared" si="15"/>
        <v>7999624</v>
      </c>
      <c r="S442" s="40">
        <v>239791106</v>
      </c>
      <c r="T442" s="40">
        <v>110057777</v>
      </c>
      <c r="U442" s="40">
        <v>114186215</v>
      </c>
      <c r="V442" s="98">
        <v>1001008</v>
      </c>
      <c r="W442" s="40">
        <v>112489915</v>
      </c>
      <c r="X442" s="40">
        <v>1696300</v>
      </c>
      <c r="Y442" s="28">
        <v>1.4855558527796022E-2</v>
      </c>
      <c r="Z442" s="35">
        <v>2697308</v>
      </c>
      <c r="AA442" s="20">
        <f t="shared" si="16"/>
        <v>2.3416729128021431E-2</v>
      </c>
    </row>
    <row r="443" spans="1:27" x14ac:dyDescent="0.25">
      <c r="A443" s="52">
        <v>6920172</v>
      </c>
      <c r="B443" s="29" t="s">
        <v>126</v>
      </c>
      <c r="C443" s="29" t="s">
        <v>160</v>
      </c>
      <c r="D443" s="41" t="s">
        <v>106</v>
      </c>
      <c r="E443" s="30" t="b">
        <v>1</v>
      </c>
      <c r="F443" s="21">
        <v>3</v>
      </c>
      <c r="G443" s="42">
        <v>2017</v>
      </c>
      <c r="H443" s="43">
        <v>66762</v>
      </c>
      <c r="I443" s="44">
        <v>486383</v>
      </c>
      <c r="J443" s="44">
        <v>0</v>
      </c>
      <c r="K443" s="44">
        <v>28600</v>
      </c>
      <c r="L443" s="44"/>
      <c r="M443" s="44"/>
      <c r="N443" s="44">
        <v>506</v>
      </c>
      <c r="O443" s="44">
        <v>1242</v>
      </c>
      <c r="P443" s="44">
        <v>46939</v>
      </c>
      <c r="Q443" s="44">
        <v>1907</v>
      </c>
      <c r="R443" s="25">
        <f t="shared" si="15"/>
        <v>632339</v>
      </c>
      <c r="S443" s="40">
        <v>9515574</v>
      </c>
      <c r="T443" s="40">
        <v>8857424</v>
      </c>
      <c r="U443" s="40">
        <v>9427837</v>
      </c>
      <c r="V443" s="98">
        <v>2095530</v>
      </c>
      <c r="W443" s="40">
        <v>10817454</v>
      </c>
      <c r="X443" s="40">
        <v>-1389617</v>
      </c>
      <c r="Y443" s="28">
        <v>-0.14739510239729431</v>
      </c>
      <c r="Z443" s="35">
        <v>705913</v>
      </c>
      <c r="AA443" s="20">
        <f t="shared" si="16"/>
        <v>6.1259265629568162E-2</v>
      </c>
    </row>
    <row r="444" spans="1:27" x14ac:dyDescent="0.25">
      <c r="A444" s="52">
        <v>6920060</v>
      </c>
      <c r="B444" s="29" t="s">
        <v>128</v>
      </c>
      <c r="C444" s="29" t="s">
        <v>213</v>
      </c>
      <c r="D444" s="41" t="s">
        <v>106</v>
      </c>
      <c r="E444" s="30" t="b">
        <v>1</v>
      </c>
      <c r="F444" s="30">
        <v>3</v>
      </c>
      <c r="G444" s="42">
        <v>2017</v>
      </c>
      <c r="H444" s="43">
        <v>289594</v>
      </c>
      <c r="I444" s="44">
        <v>398749</v>
      </c>
      <c r="J444" s="44">
        <v>0</v>
      </c>
      <c r="K444" s="44">
        <v>25152</v>
      </c>
      <c r="L444" s="44"/>
      <c r="M444" s="44">
        <v>18621</v>
      </c>
      <c r="N444" s="44">
        <v>0</v>
      </c>
      <c r="O444" s="44">
        <v>13620</v>
      </c>
      <c r="P444" s="44">
        <v>819</v>
      </c>
      <c r="Q444" s="44">
        <v>3284</v>
      </c>
      <c r="R444" s="25">
        <f t="shared" si="15"/>
        <v>749839</v>
      </c>
      <c r="S444" s="40">
        <v>58303780</v>
      </c>
      <c r="T444" s="40">
        <v>30745117</v>
      </c>
      <c r="U444" s="40">
        <v>31601879</v>
      </c>
      <c r="V444" s="98">
        <v>155847</v>
      </c>
      <c r="W444" s="40">
        <v>32690115</v>
      </c>
      <c r="X444" s="40">
        <v>-1088236</v>
      </c>
      <c r="Y444" s="28">
        <v>-3.4435800478825961E-2</v>
      </c>
      <c r="Z444" s="35">
        <v>-932389</v>
      </c>
      <c r="AA444" s="20">
        <f t="shared" si="16"/>
        <v>-2.9359438393038596E-2</v>
      </c>
    </row>
    <row r="445" spans="1:27" x14ac:dyDescent="0.25">
      <c r="A445" s="52">
        <v>6920340</v>
      </c>
      <c r="B445" s="29" t="s">
        <v>130</v>
      </c>
      <c r="C445" s="29" t="s">
        <v>215</v>
      </c>
      <c r="D445" s="41" t="s">
        <v>106</v>
      </c>
      <c r="E445" s="30" t="b">
        <v>0</v>
      </c>
      <c r="F445" s="30">
        <v>3</v>
      </c>
      <c r="G445" s="42">
        <v>2017</v>
      </c>
      <c r="H445" s="43">
        <v>1522610</v>
      </c>
      <c r="I445" s="44">
        <v>2749900</v>
      </c>
      <c r="J445" s="44">
        <v>0</v>
      </c>
      <c r="K445" s="44">
        <v>120361</v>
      </c>
      <c r="L445" s="44"/>
      <c r="M445" s="44">
        <v>90006</v>
      </c>
      <c r="N445" s="44">
        <v>0</v>
      </c>
      <c r="O445" s="44">
        <v>19349</v>
      </c>
      <c r="P445" s="44">
        <v>3801</v>
      </c>
      <c r="Q445" s="44">
        <v>925</v>
      </c>
      <c r="R445" s="25">
        <f t="shared" si="15"/>
        <v>4506952</v>
      </c>
      <c r="S445" s="40">
        <v>165256908</v>
      </c>
      <c r="T445" s="40">
        <v>68885609</v>
      </c>
      <c r="U445" s="40">
        <v>73492078</v>
      </c>
      <c r="V445" s="98">
        <v>2202589</v>
      </c>
      <c r="W445" s="40">
        <v>73327303</v>
      </c>
      <c r="X445" s="40">
        <v>164775</v>
      </c>
      <c r="Y445" s="28">
        <v>2.2420783910886287E-3</v>
      </c>
      <c r="Z445" s="35">
        <v>2367364</v>
      </c>
      <c r="AA445" s="20">
        <f t="shared" si="16"/>
        <v>3.1275175568181046E-2</v>
      </c>
    </row>
    <row r="446" spans="1:27" x14ac:dyDescent="0.25">
      <c r="A446" s="52">
        <v>6920130</v>
      </c>
      <c r="B446" s="29" t="s">
        <v>101</v>
      </c>
      <c r="C446" s="29" t="s">
        <v>102</v>
      </c>
      <c r="D446" s="41" t="s">
        <v>65</v>
      </c>
      <c r="E446" s="30" t="b">
        <v>1</v>
      </c>
      <c r="F446" s="30">
        <v>3</v>
      </c>
      <c r="G446" s="42">
        <v>2017</v>
      </c>
      <c r="H446" s="43">
        <v>388577</v>
      </c>
      <c r="I446" s="44">
        <v>1709306</v>
      </c>
      <c r="J446" s="44">
        <v>0</v>
      </c>
      <c r="K446" s="44">
        <v>101518</v>
      </c>
      <c r="L446" s="44"/>
      <c r="M446" s="44">
        <v>85039</v>
      </c>
      <c r="N446" s="44">
        <v>964801</v>
      </c>
      <c r="O446" s="44">
        <v>22438</v>
      </c>
      <c r="P446" s="44">
        <v>5452</v>
      </c>
      <c r="Q446" s="44"/>
      <c r="R446" s="25">
        <f t="shared" ref="R446:R509" si="17">SUM(H446:Q446)</f>
        <v>3277131</v>
      </c>
      <c r="S446" s="40">
        <v>55917678</v>
      </c>
      <c r="T446" s="40">
        <v>27179718</v>
      </c>
      <c r="U446" s="40">
        <v>27626498</v>
      </c>
      <c r="V446" s="98">
        <v>-33019</v>
      </c>
      <c r="W446" s="40">
        <v>24728023</v>
      </c>
      <c r="X446" s="40">
        <v>2898475</v>
      </c>
      <c r="Y446" s="28">
        <v>0.10491648271887374</v>
      </c>
      <c r="Z446" s="35">
        <v>2865456</v>
      </c>
      <c r="AA446" s="20">
        <f t="shared" si="16"/>
        <v>0.10384540492338788</v>
      </c>
    </row>
    <row r="447" spans="1:27" x14ac:dyDescent="0.25">
      <c r="A447" s="52">
        <v>6920708</v>
      </c>
      <c r="B447" s="29" t="s">
        <v>53</v>
      </c>
      <c r="C447" s="29" t="s">
        <v>54</v>
      </c>
      <c r="D447" s="41" t="s">
        <v>11</v>
      </c>
      <c r="E447" s="30" t="b">
        <v>0</v>
      </c>
      <c r="F447" s="30">
        <v>3</v>
      </c>
      <c r="G447" s="42">
        <v>2017</v>
      </c>
      <c r="H447" s="43">
        <v>8370807</v>
      </c>
      <c r="I447" s="44">
        <v>39045657</v>
      </c>
      <c r="J447" s="44">
        <v>2718892</v>
      </c>
      <c r="K447" s="44">
        <v>2563708</v>
      </c>
      <c r="L447" s="44">
        <v>234061</v>
      </c>
      <c r="M447" s="44">
        <v>1366183</v>
      </c>
      <c r="N447" s="44">
        <v>11005233</v>
      </c>
      <c r="O447" s="44">
        <v>1021494</v>
      </c>
      <c r="P447" s="44">
        <v>2969306</v>
      </c>
      <c r="Q447" s="44">
        <v>110685</v>
      </c>
      <c r="R447" s="25">
        <f t="shared" si="17"/>
        <v>69406026</v>
      </c>
      <c r="S447" s="40">
        <v>1534625270</v>
      </c>
      <c r="T447" s="40">
        <v>690271777</v>
      </c>
      <c r="U447" s="40">
        <v>730268746</v>
      </c>
      <c r="V447" s="98">
        <v>57852593</v>
      </c>
      <c r="W447" s="40">
        <v>681771771</v>
      </c>
      <c r="X447" s="40">
        <v>48496975</v>
      </c>
      <c r="Y447" s="28">
        <v>6.6409763892593038E-2</v>
      </c>
      <c r="Z447" s="35">
        <v>106349568</v>
      </c>
      <c r="AA447" s="20">
        <f t="shared" ref="AA447:AA510" si="18">Z447/(U447+V447)</f>
        <v>0.1349406020841164</v>
      </c>
    </row>
    <row r="448" spans="1:27" x14ac:dyDescent="0.25">
      <c r="A448" s="52">
        <v>6920065</v>
      </c>
      <c r="B448" s="29" t="s">
        <v>97</v>
      </c>
      <c r="C448" s="29" t="s">
        <v>98</v>
      </c>
      <c r="D448" s="41" t="s">
        <v>65</v>
      </c>
      <c r="E448" s="21" t="b">
        <v>1</v>
      </c>
      <c r="F448" s="21">
        <v>3</v>
      </c>
      <c r="G448" s="42">
        <v>2017</v>
      </c>
      <c r="H448" s="43">
        <v>28865</v>
      </c>
      <c r="I448" s="44">
        <v>661549</v>
      </c>
      <c r="J448" s="44">
        <v>0</v>
      </c>
      <c r="K448" s="44">
        <v>30849</v>
      </c>
      <c r="L448" s="44"/>
      <c r="M448" s="44">
        <v>105058</v>
      </c>
      <c r="N448" s="44">
        <v>14586</v>
      </c>
      <c r="O448" s="44">
        <v>1000</v>
      </c>
      <c r="P448" s="44">
        <v>2950</v>
      </c>
      <c r="Q448" s="44">
        <v>19091</v>
      </c>
      <c r="R448" s="25">
        <f t="shared" si="17"/>
        <v>863948</v>
      </c>
      <c r="S448" s="40">
        <v>25038263</v>
      </c>
      <c r="T448" s="40">
        <v>16884812</v>
      </c>
      <c r="U448" s="40">
        <v>17112827</v>
      </c>
      <c r="V448" s="98">
        <v>929631</v>
      </c>
      <c r="W448" s="40">
        <v>17846336</v>
      </c>
      <c r="X448" s="40">
        <v>-733509</v>
      </c>
      <c r="Y448" s="28">
        <v>-4.2863110811556734E-2</v>
      </c>
      <c r="Z448" s="35">
        <v>196122</v>
      </c>
      <c r="AA448" s="20">
        <f t="shared" si="18"/>
        <v>1.087002668926817E-2</v>
      </c>
    </row>
    <row r="449" spans="1:27" x14ac:dyDescent="0.25">
      <c r="A449" s="52">
        <v>6920380</v>
      </c>
      <c r="B449" s="29" t="s">
        <v>164</v>
      </c>
      <c r="C449" s="29" t="s">
        <v>165</v>
      </c>
      <c r="D449" s="41" t="s">
        <v>106</v>
      </c>
      <c r="E449" s="21" t="b">
        <v>1</v>
      </c>
      <c r="F449" s="21">
        <v>3</v>
      </c>
      <c r="G449" s="42">
        <v>2017</v>
      </c>
      <c r="H449" s="43">
        <v>670118</v>
      </c>
      <c r="I449" s="44">
        <v>663572</v>
      </c>
      <c r="J449" s="44">
        <v>0</v>
      </c>
      <c r="K449" s="44">
        <v>327892</v>
      </c>
      <c r="L449" s="44"/>
      <c r="M449" s="44">
        <v>246715</v>
      </c>
      <c r="N449" s="44">
        <v>482950</v>
      </c>
      <c r="O449" s="44">
        <v>275942</v>
      </c>
      <c r="P449" s="44">
        <v>224461</v>
      </c>
      <c r="Q449" s="44">
        <v>12886</v>
      </c>
      <c r="R449" s="25">
        <f t="shared" si="17"/>
        <v>2904536</v>
      </c>
      <c r="S449" s="40">
        <v>133179036</v>
      </c>
      <c r="T449" s="40">
        <v>68524790</v>
      </c>
      <c r="U449" s="40">
        <v>75494256</v>
      </c>
      <c r="V449" s="98">
        <v>3629563</v>
      </c>
      <c r="W449" s="40">
        <v>62774097</v>
      </c>
      <c r="X449" s="40">
        <v>12720159</v>
      </c>
      <c r="Y449" s="28">
        <v>0.16849174591507995</v>
      </c>
      <c r="Z449" s="35">
        <v>16349722</v>
      </c>
      <c r="AA449" s="20">
        <f t="shared" si="18"/>
        <v>0.20663464183901437</v>
      </c>
    </row>
    <row r="450" spans="1:27" x14ac:dyDescent="0.25">
      <c r="A450" s="52">
        <v>6920140</v>
      </c>
      <c r="B450" s="29" t="s">
        <v>132</v>
      </c>
      <c r="C450" s="29" t="s">
        <v>132</v>
      </c>
      <c r="D450" s="41" t="s">
        <v>106</v>
      </c>
      <c r="E450" s="21" t="b">
        <v>1</v>
      </c>
      <c r="F450" s="21">
        <v>3</v>
      </c>
      <c r="G450" s="42">
        <v>2017</v>
      </c>
      <c r="H450" s="43">
        <v>210337</v>
      </c>
      <c r="I450" s="44">
        <v>388507</v>
      </c>
      <c r="J450" s="44">
        <v>0</v>
      </c>
      <c r="K450" s="44">
        <v>24562</v>
      </c>
      <c r="L450" s="44"/>
      <c r="M450" s="44">
        <v>1347</v>
      </c>
      <c r="N450" s="44">
        <v>1055262</v>
      </c>
      <c r="O450" s="44"/>
      <c r="P450" s="44">
        <v>636</v>
      </c>
      <c r="Q450" s="44"/>
      <c r="R450" s="25">
        <f t="shared" si="17"/>
        <v>1680651</v>
      </c>
      <c r="S450" s="40">
        <v>31330277</v>
      </c>
      <c r="T450" s="40">
        <v>21345395</v>
      </c>
      <c r="U450" s="40">
        <v>22115714</v>
      </c>
      <c r="V450" s="98">
        <v>483601</v>
      </c>
      <c r="W450" s="40">
        <v>20982874</v>
      </c>
      <c r="X450" s="40">
        <v>1132840</v>
      </c>
      <c r="Y450" s="28">
        <v>5.1223306649742353E-2</v>
      </c>
      <c r="Z450" s="35">
        <v>1616441</v>
      </c>
      <c r="AA450" s="20">
        <f t="shared" si="18"/>
        <v>7.1526105990380687E-2</v>
      </c>
    </row>
    <row r="451" spans="1:27" x14ac:dyDescent="0.25">
      <c r="A451" s="50">
        <v>6920025</v>
      </c>
      <c r="B451" s="29" t="s">
        <v>63</v>
      </c>
      <c r="C451" s="29" t="s">
        <v>64</v>
      </c>
      <c r="D451" s="41" t="s">
        <v>65</v>
      </c>
      <c r="E451" s="21" t="b">
        <v>0</v>
      </c>
      <c r="F451" s="21">
        <v>4</v>
      </c>
      <c r="G451" s="42">
        <v>2017</v>
      </c>
      <c r="H451" s="43">
        <v>862745</v>
      </c>
      <c r="I451" s="44"/>
      <c r="J451" s="44">
        <v>287956</v>
      </c>
      <c r="K451" s="44">
        <v>219291</v>
      </c>
      <c r="L451" s="44"/>
      <c r="M451" s="44">
        <v>169759</v>
      </c>
      <c r="N451" s="44">
        <v>488180</v>
      </c>
      <c r="O451" s="44">
        <v>182373</v>
      </c>
      <c r="P451" s="44">
        <v>4826</v>
      </c>
      <c r="Q451" s="44">
        <v>11978</v>
      </c>
      <c r="R451" s="25">
        <f t="shared" si="17"/>
        <v>2227108</v>
      </c>
      <c r="S451" s="40">
        <v>144235266</v>
      </c>
      <c r="T451" s="40">
        <v>60962770</v>
      </c>
      <c r="U451" s="40">
        <v>62273342</v>
      </c>
      <c r="V451" s="98">
        <v>3153796</v>
      </c>
      <c r="W451" s="40">
        <v>52326694</v>
      </c>
      <c r="X451" s="40">
        <v>9946648</v>
      </c>
      <c r="Y451" s="28">
        <v>0.15972561742390509</v>
      </c>
      <c r="Z451" s="35">
        <v>13100444</v>
      </c>
      <c r="AA451" s="20">
        <f t="shared" si="18"/>
        <v>0.20022951332518932</v>
      </c>
    </row>
    <row r="452" spans="1:27" x14ac:dyDescent="0.25">
      <c r="A452" s="52">
        <v>6920280</v>
      </c>
      <c r="B452" s="29" t="s">
        <v>151</v>
      </c>
      <c r="C452" s="29" t="s">
        <v>15</v>
      </c>
      <c r="D452" s="41" t="s">
        <v>11</v>
      </c>
      <c r="E452" s="21" t="b">
        <v>0</v>
      </c>
      <c r="F452" s="21">
        <v>4</v>
      </c>
      <c r="G452" s="42">
        <v>2017</v>
      </c>
      <c r="H452" s="43">
        <v>5298883</v>
      </c>
      <c r="I452" s="44">
        <v>35902732</v>
      </c>
      <c r="J452" s="44">
        <v>3618566</v>
      </c>
      <c r="K452" s="44">
        <v>2850723</v>
      </c>
      <c r="L452" s="44"/>
      <c r="M452" s="44">
        <v>1838966</v>
      </c>
      <c r="N452" s="44">
        <v>3265852</v>
      </c>
      <c r="O452" s="44">
        <v>712055</v>
      </c>
      <c r="P452" s="44">
        <v>59973</v>
      </c>
      <c r="Q452" s="44">
        <v>98059</v>
      </c>
      <c r="R452" s="25">
        <f t="shared" si="17"/>
        <v>53645809</v>
      </c>
      <c r="S452" s="40">
        <v>1480866109</v>
      </c>
      <c r="T452" s="40">
        <v>475451494</v>
      </c>
      <c r="U452" s="40">
        <v>487911098</v>
      </c>
      <c r="V452" s="98">
        <v>56728086</v>
      </c>
      <c r="W452" s="40">
        <v>462200693</v>
      </c>
      <c r="X452" s="40">
        <v>25710405</v>
      </c>
      <c r="Y452" s="28">
        <v>5.2694855897702904E-2</v>
      </c>
      <c r="Z452" s="35">
        <v>82438491</v>
      </c>
      <c r="AA452" s="20">
        <f t="shared" si="18"/>
        <v>0.15136349609395713</v>
      </c>
    </row>
    <row r="453" spans="1:27" x14ac:dyDescent="0.25">
      <c r="A453" s="52">
        <v>6920005</v>
      </c>
      <c r="B453" s="29" t="s">
        <v>17</v>
      </c>
      <c r="C453" s="29" t="s">
        <v>18</v>
      </c>
      <c r="D453" s="41" t="s">
        <v>11</v>
      </c>
      <c r="E453" s="21" t="b">
        <v>0</v>
      </c>
      <c r="F453" s="21">
        <v>4</v>
      </c>
      <c r="G453" s="42">
        <v>2017</v>
      </c>
      <c r="H453" s="43">
        <v>2607836</v>
      </c>
      <c r="I453" s="44">
        <v>15059776</v>
      </c>
      <c r="J453" s="44">
        <v>1160354</v>
      </c>
      <c r="K453" s="44">
        <v>697099</v>
      </c>
      <c r="L453" s="44"/>
      <c r="M453" s="44">
        <v>538576</v>
      </c>
      <c r="N453" s="44">
        <v>128150</v>
      </c>
      <c r="O453" s="44">
        <v>127596</v>
      </c>
      <c r="P453" s="44">
        <v>42680</v>
      </c>
      <c r="Q453" s="44">
        <v>33339</v>
      </c>
      <c r="R453" s="25">
        <f t="shared" si="17"/>
        <v>20395406</v>
      </c>
      <c r="S453" s="40">
        <v>581898298</v>
      </c>
      <c r="T453" s="40">
        <v>167302113</v>
      </c>
      <c r="U453" s="40">
        <v>173157995</v>
      </c>
      <c r="V453" s="98">
        <v>14377901</v>
      </c>
      <c r="W453" s="40">
        <v>165888248</v>
      </c>
      <c r="X453" s="40">
        <v>7269747</v>
      </c>
      <c r="Y453" s="28">
        <v>4.1983317027896982E-2</v>
      </c>
      <c r="Z453" s="35">
        <v>21647648</v>
      </c>
      <c r="AA453" s="20">
        <f t="shared" si="18"/>
        <v>0.11543202374440358</v>
      </c>
    </row>
    <row r="454" spans="1:27" x14ac:dyDescent="0.25">
      <c r="A454" s="50">
        <v>6920207</v>
      </c>
      <c r="B454" s="29" t="s">
        <v>59</v>
      </c>
      <c r="C454" s="29" t="s">
        <v>60</v>
      </c>
      <c r="D454" s="41" t="s">
        <v>11</v>
      </c>
      <c r="E454" s="21" t="b">
        <v>0</v>
      </c>
      <c r="F454" s="21">
        <v>4</v>
      </c>
      <c r="G454" s="42">
        <v>2017</v>
      </c>
      <c r="H454" s="43">
        <v>3298414</v>
      </c>
      <c r="I454" s="44">
        <v>11613864</v>
      </c>
      <c r="J454" s="44">
        <v>0</v>
      </c>
      <c r="K454" s="44">
        <v>734965</v>
      </c>
      <c r="L454" s="44">
        <v>0</v>
      </c>
      <c r="M454" s="44">
        <v>2518010</v>
      </c>
      <c r="N454" s="44">
        <v>5495402</v>
      </c>
      <c r="O454" s="44">
        <v>956370</v>
      </c>
      <c r="P454" s="44">
        <v>1168734</v>
      </c>
      <c r="Q454" s="44">
        <v>3612</v>
      </c>
      <c r="R454" s="25">
        <f t="shared" si="17"/>
        <v>25789371</v>
      </c>
      <c r="S454" s="40">
        <v>606658307</v>
      </c>
      <c r="T454" s="40">
        <v>220269111</v>
      </c>
      <c r="U454" s="40">
        <v>243687111</v>
      </c>
      <c r="V454" s="98">
        <v>4057000</v>
      </c>
      <c r="W454" s="40">
        <v>235720000</v>
      </c>
      <c r="X454" s="40">
        <v>7967111</v>
      </c>
      <c r="Y454" s="28">
        <v>3.2694018847800287E-2</v>
      </c>
      <c r="Z454" s="35">
        <v>12024111</v>
      </c>
      <c r="AA454" s="20">
        <f t="shared" si="18"/>
        <v>4.8534396847883098E-2</v>
      </c>
    </row>
    <row r="455" spans="1:27" x14ac:dyDescent="0.25">
      <c r="A455" s="50">
        <v>6920770</v>
      </c>
      <c r="B455" s="29" t="s">
        <v>201</v>
      </c>
      <c r="C455" s="31" t="s">
        <v>202</v>
      </c>
      <c r="D455" s="41" t="s">
        <v>65</v>
      </c>
      <c r="E455" s="21" t="b">
        <v>0</v>
      </c>
      <c r="F455" s="21">
        <v>5</v>
      </c>
      <c r="G455" s="42">
        <v>2017</v>
      </c>
      <c r="H455" s="43">
        <v>3497254</v>
      </c>
      <c r="I455" s="44">
        <v>8694274</v>
      </c>
      <c r="J455" s="44">
        <v>0</v>
      </c>
      <c r="K455" s="44">
        <v>374530</v>
      </c>
      <c r="L455" s="44">
        <v>3862</v>
      </c>
      <c r="M455" s="44">
        <v>303972</v>
      </c>
      <c r="N455" s="44">
        <v>7797</v>
      </c>
      <c r="O455" s="44">
        <v>866737</v>
      </c>
      <c r="P455" s="44">
        <v>299035</v>
      </c>
      <c r="Q455" s="44">
        <v>25472</v>
      </c>
      <c r="R455" s="25">
        <f t="shared" si="17"/>
        <v>14072933</v>
      </c>
      <c r="S455" s="40">
        <v>260084782</v>
      </c>
      <c r="T455" s="40">
        <v>115113365</v>
      </c>
      <c r="U455" s="40">
        <v>122573056</v>
      </c>
      <c r="V455" s="98">
        <v>53554</v>
      </c>
      <c r="W455" s="40">
        <v>125945023</v>
      </c>
      <c r="X455" s="40">
        <v>-3371967</v>
      </c>
      <c r="Y455" s="28">
        <v>-2.7509855020666205E-2</v>
      </c>
      <c r="Z455" s="35">
        <v>-3318413</v>
      </c>
      <c r="AA455" s="20">
        <f t="shared" si="18"/>
        <v>-2.7061116669538528E-2</v>
      </c>
    </row>
    <row r="456" spans="1:27" x14ac:dyDescent="0.25">
      <c r="A456" s="52">
        <v>6920510</v>
      </c>
      <c r="B456" s="29" t="s">
        <v>203</v>
      </c>
      <c r="C456" s="29" t="s">
        <v>204</v>
      </c>
      <c r="D456" s="41" t="s">
        <v>11</v>
      </c>
      <c r="E456" s="21" t="b">
        <v>0</v>
      </c>
      <c r="F456" s="21">
        <v>5</v>
      </c>
      <c r="G456" s="42">
        <v>2017</v>
      </c>
      <c r="H456" s="43">
        <v>9300365</v>
      </c>
      <c r="I456" s="44">
        <v>12029634</v>
      </c>
      <c r="J456" s="44">
        <v>0</v>
      </c>
      <c r="K456" s="44">
        <v>4709214</v>
      </c>
      <c r="L456" s="44">
        <v>170173</v>
      </c>
      <c r="M456" s="44">
        <v>437361</v>
      </c>
      <c r="N456" s="44">
        <v>122048</v>
      </c>
      <c r="O456" s="44">
        <v>107792</v>
      </c>
      <c r="P456" s="44">
        <v>31346</v>
      </c>
      <c r="Q456" s="44">
        <v>160898</v>
      </c>
      <c r="R456" s="25">
        <f t="shared" si="17"/>
        <v>27068831</v>
      </c>
      <c r="S456" s="40">
        <v>878046517</v>
      </c>
      <c r="T456" s="40">
        <v>296352073</v>
      </c>
      <c r="U456" s="40">
        <v>362584001</v>
      </c>
      <c r="V456" s="98">
        <v>2382721</v>
      </c>
      <c r="W456" s="40">
        <v>365573696</v>
      </c>
      <c r="X456" s="40">
        <v>-2989695</v>
      </c>
      <c r="Y456" s="28">
        <v>-8.2455237731242307E-3</v>
      </c>
      <c r="Z456" s="35">
        <v>-606974</v>
      </c>
      <c r="AA456" s="20">
        <f t="shared" si="18"/>
        <v>-1.6630940943706096E-3</v>
      </c>
    </row>
    <row r="457" spans="1:27" x14ac:dyDescent="0.25">
      <c r="A457" s="50">
        <v>6920780</v>
      </c>
      <c r="B457" s="45" t="s">
        <v>205</v>
      </c>
      <c r="C457" s="29" t="s">
        <v>206</v>
      </c>
      <c r="D457" s="41" t="s">
        <v>106</v>
      </c>
      <c r="E457" s="21" t="b">
        <v>1</v>
      </c>
      <c r="F457" s="21">
        <v>5</v>
      </c>
      <c r="G457" s="42">
        <v>2017</v>
      </c>
      <c r="H457" s="43">
        <v>2523833</v>
      </c>
      <c r="I457" s="44">
        <v>0</v>
      </c>
      <c r="J457" s="44">
        <v>0</v>
      </c>
      <c r="K457" s="44">
        <v>478158</v>
      </c>
      <c r="L457" s="44"/>
      <c r="M457" s="44"/>
      <c r="N457" s="44">
        <v>121410</v>
      </c>
      <c r="O457" s="44">
        <v>67440</v>
      </c>
      <c r="P457" s="44">
        <v>681479</v>
      </c>
      <c r="Q457" s="44"/>
      <c r="R457" s="25">
        <f t="shared" si="17"/>
        <v>3872320</v>
      </c>
      <c r="S457" s="40">
        <v>139219892</v>
      </c>
      <c r="T457" s="40">
        <v>82557102</v>
      </c>
      <c r="U457" s="40">
        <v>83718635</v>
      </c>
      <c r="V457" s="98">
        <v>487794</v>
      </c>
      <c r="W457" s="40">
        <v>76658743</v>
      </c>
      <c r="X457" s="40">
        <v>7059892</v>
      </c>
      <c r="Y457" s="28">
        <v>8.4328799675245536E-2</v>
      </c>
      <c r="Z457" s="35">
        <v>7547686</v>
      </c>
      <c r="AA457" s="20">
        <f t="shared" si="18"/>
        <v>8.9633132406077926E-2</v>
      </c>
    </row>
    <row r="458" spans="1:27" x14ac:dyDescent="0.25">
      <c r="A458" s="50">
        <v>6920015</v>
      </c>
      <c r="B458" s="29" t="s">
        <v>67</v>
      </c>
      <c r="C458" s="29" t="s">
        <v>68</v>
      </c>
      <c r="D458" s="41" t="s">
        <v>65</v>
      </c>
      <c r="E458" s="21" t="b">
        <v>1</v>
      </c>
      <c r="F458" s="21">
        <v>5</v>
      </c>
      <c r="G458" s="42">
        <v>2017</v>
      </c>
      <c r="H458" s="43">
        <v>978721</v>
      </c>
      <c r="I458" s="44">
        <v>935238</v>
      </c>
      <c r="J458" s="44">
        <v>0</v>
      </c>
      <c r="K458" s="44">
        <v>257686</v>
      </c>
      <c r="L458" s="44"/>
      <c r="M458" s="44">
        <v>57528</v>
      </c>
      <c r="N458" s="44">
        <v>0</v>
      </c>
      <c r="O458" s="44">
        <v>136725</v>
      </c>
      <c r="P458" s="44">
        <v>124390</v>
      </c>
      <c r="Q458" s="44">
        <v>126603</v>
      </c>
      <c r="R458" s="25">
        <f t="shared" si="17"/>
        <v>2616891</v>
      </c>
      <c r="S458" s="40">
        <v>231786656</v>
      </c>
      <c r="T458" s="40">
        <v>112822216</v>
      </c>
      <c r="U458" s="40">
        <v>114416599</v>
      </c>
      <c r="V458" s="98">
        <v>2512453</v>
      </c>
      <c r="W458" s="40">
        <v>102309502</v>
      </c>
      <c r="X458" s="40">
        <v>12107097</v>
      </c>
      <c r="Y458" s="28">
        <v>0.10581591400038032</v>
      </c>
      <c r="Z458" s="35">
        <v>14619550</v>
      </c>
      <c r="AA458" s="20">
        <f t="shared" si="18"/>
        <v>0.12502923567703261</v>
      </c>
    </row>
    <row r="459" spans="1:27" x14ac:dyDescent="0.25">
      <c r="A459" s="52">
        <v>6920110</v>
      </c>
      <c r="B459" s="29" t="s">
        <v>23</v>
      </c>
      <c r="C459" s="29" t="s">
        <v>24</v>
      </c>
      <c r="D459" s="41" t="s">
        <v>11</v>
      </c>
      <c r="E459" s="30" t="b">
        <v>0</v>
      </c>
      <c r="F459" s="21">
        <v>5</v>
      </c>
      <c r="G459" s="42">
        <v>2017</v>
      </c>
      <c r="H459" s="43">
        <v>4534007</v>
      </c>
      <c r="I459" s="44">
        <v>23492484</v>
      </c>
      <c r="J459" s="44">
        <v>2544419</v>
      </c>
      <c r="K459" s="44">
        <v>1200887</v>
      </c>
      <c r="L459" s="44">
        <v>747644</v>
      </c>
      <c r="M459" s="44">
        <v>5111484</v>
      </c>
      <c r="N459" s="44">
        <v>4090904</v>
      </c>
      <c r="O459" s="44">
        <v>1212117</v>
      </c>
      <c r="P459" s="44">
        <v>472664</v>
      </c>
      <c r="Q459" s="44">
        <v>162358</v>
      </c>
      <c r="R459" s="25">
        <f t="shared" si="17"/>
        <v>43568968</v>
      </c>
      <c r="S459" s="40">
        <v>798187552</v>
      </c>
      <c r="T459" s="40">
        <v>392186200</v>
      </c>
      <c r="U459" s="40">
        <v>413946003</v>
      </c>
      <c r="V459" s="98">
        <v>1851467</v>
      </c>
      <c r="W459" s="40">
        <v>428068311</v>
      </c>
      <c r="X459" s="40">
        <v>-14122308</v>
      </c>
      <c r="Y459" s="28">
        <v>-3.4116304778041305E-2</v>
      </c>
      <c r="Z459" s="35">
        <v>-12270841</v>
      </c>
      <c r="AA459" s="20">
        <f t="shared" si="18"/>
        <v>-2.951158168422718E-2</v>
      </c>
    </row>
    <row r="460" spans="1:27" x14ac:dyDescent="0.25">
      <c r="A460" s="50">
        <v>6920045</v>
      </c>
      <c r="B460" s="29" t="s">
        <v>26</v>
      </c>
      <c r="C460" s="29" t="s">
        <v>27</v>
      </c>
      <c r="D460" s="41" t="s">
        <v>11</v>
      </c>
      <c r="E460" s="21" t="b">
        <v>0</v>
      </c>
      <c r="F460" s="21">
        <v>5</v>
      </c>
      <c r="G460" s="42">
        <v>2017</v>
      </c>
      <c r="H460" s="43">
        <v>8404632</v>
      </c>
      <c r="I460" s="44">
        <v>12784998</v>
      </c>
      <c r="J460" s="44">
        <v>0</v>
      </c>
      <c r="K460" s="44">
        <v>4230007</v>
      </c>
      <c r="L460" s="44">
        <v>5743662</v>
      </c>
      <c r="M460" s="44">
        <v>2937836</v>
      </c>
      <c r="N460" s="44">
        <v>0</v>
      </c>
      <c r="O460" s="44">
        <v>5841418</v>
      </c>
      <c r="P460" s="44"/>
      <c r="Q460" s="44">
        <v>2299082</v>
      </c>
      <c r="R460" s="25">
        <f t="shared" si="17"/>
        <v>42241635</v>
      </c>
      <c r="S460" s="40"/>
      <c r="T460" s="40"/>
      <c r="U460" s="40">
        <v>659673905</v>
      </c>
      <c r="V460" s="98">
        <v>2269246</v>
      </c>
      <c r="W460" s="40">
        <v>587049944</v>
      </c>
      <c r="X460" s="40">
        <v>72623961</v>
      </c>
      <c r="Y460" s="28">
        <v>0.11009069852475065</v>
      </c>
      <c r="Z460" s="35">
        <v>74893207</v>
      </c>
      <c r="AA460" s="20">
        <f t="shared" si="18"/>
        <v>0.11314144860757083</v>
      </c>
    </row>
    <row r="461" spans="1:27" x14ac:dyDescent="0.25">
      <c r="A461" s="50">
        <v>6920434</v>
      </c>
      <c r="B461" s="29" t="s">
        <v>152</v>
      </c>
      <c r="C461" s="29" t="s">
        <v>30</v>
      </c>
      <c r="D461" s="41" t="s">
        <v>11</v>
      </c>
      <c r="E461" s="21" t="b">
        <v>0</v>
      </c>
      <c r="F461" s="21">
        <v>5</v>
      </c>
      <c r="G461" s="42">
        <v>2017</v>
      </c>
      <c r="H461" s="43">
        <v>3432329</v>
      </c>
      <c r="I461" s="44">
        <v>3836346</v>
      </c>
      <c r="J461" s="44">
        <v>0</v>
      </c>
      <c r="K461" s="44">
        <v>1410002</v>
      </c>
      <c r="L461" s="44">
        <v>1914554</v>
      </c>
      <c r="M461" s="44">
        <v>979279</v>
      </c>
      <c r="N461" s="44">
        <v>0</v>
      </c>
      <c r="O461" s="44">
        <v>1335395</v>
      </c>
      <c r="P461" s="44"/>
      <c r="Q461" s="44">
        <v>766361</v>
      </c>
      <c r="R461" s="25">
        <f t="shared" si="17"/>
        <v>13674266</v>
      </c>
      <c r="S461" s="40"/>
      <c r="T461" s="40"/>
      <c r="U461" s="40">
        <v>202300001</v>
      </c>
      <c r="V461" s="98">
        <v>744037</v>
      </c>
      <c r="W461" s="40">
        <v>179247637</v>
      </c>
      <c r="X461" s="40">
        <v>23052364</v>
      </c>
      <c r="Y461" s="28">
        <v>0.11395137857661207</v>
      </c>
      <c r="Z461" s="35">
        <v>23796401</v>
      </c>
      <c r="AA461" s="20">
        <f t="shared" si="18"/>
        <v>0.11719822573662567</v>
      </c>
    </row>
    <row r="462" spans="1:27" x14ac:dyDescent="0.25">
      <c r="A462" s="41">
        <v>6920741</v>
      </c>
      <c r="B462" s="29" t="s">
        <v>38</v>
      </c>
      <c r="C462" s="29" t="s">
        <v>39</v>
      </c>
      <c r="D462" s="41" t="s">
        <v>11</v>
      </c>
      <c r="E462" s="21" t="b">
        <v>0</v>
      </c>
      <c r="F462" s="21">
        <v>5</v>
      </c>
      <c r="G462" s="42">
        <v>2017</v>
      </c>
      <c r="H462" s="43">
        <v>1711145</v>
      </c>
      <c r="I462" s="44">
        <v>8517440</v>
      </c>
      <c r="J462" s="44">
        <v>0</v>
      </c>
      <c r="K462" s="44">
        <v>25980</v>
      </c>
      <c r="L462" s="44">
        <v>0</v>
      </c>
      <c r="M462" s="44">
        <v>2454569</v>
      </c>
      <c r="N462" s="44">
        <v>12812395</v>
      </c>
      <c r="O462" s="44">
        <v>1248149</v>
      </c>
      <c r="P462" s="44">
        <v>0</v>
      </c>
      <c r="Q462" s="44">
        <v>25915</v>
      </c>
      <c r="R462" s="25">
        <f t="shared" si="17"/>
        <v>26795593</v>
      </c>
      <c r="S462" s="40">
        <v>741675861</v>
      </c>
      <c r="T462" s="40">
        <v>202407667</v>
      </c>
      <c r="U462" s="40">
        <v>203813167</v>
      </c>
      <c r="V462" s="98">
        <v>0</v>
      </c>
      <c r="W462" s="40">
        <v>151978060</v>
      </c>
      <c r="X462" s="40">
        <v>51835107</v>
      </c>
      <c r="Y462" s="28">
        <v>0.25432658627006172</v>
      </c>
      <c r="Z462" s="35">
        <v>51835107</v>
      </c>
      <c r="AA462" s="20">
        <f t="shared" si="18"/>
        <v>0.25432658627006172</v>
      </c>
    </row>
    <row r="463" spans="1:27" x14ac:dyDescent="0.25">
      <c r="A463" s="52">
        <v>6920190</v>
      </c>
      <c r="B463" s="29" t="s">
        <v>80</v>
      </c>
      <c r="C463" s="29" t="s">
        <v>81</v>
      </c>
      <c r="D463" s="41" t="s">
        <v>65</v>
      </c>
      <c r="E463" s="30" t="b">
        <v>1</v>
      </c>
      <c r="F463" s="30">
        <v>5</v>
      </c>
      <c r="G463" s="42">
        <v>2017</v>
      </c>
      <c r="H463" s="43">
        <v>3097831</v>
      </c>
      <c r="I463" s="44">
        <v>2854008</v>
      </c>
      <c r="J463" s="44">
        <v>607645</v>
      </c>
      <c r="K463" s="44">
        <v>629485</v>
      </c>
      <c r="L463" s="44"/>
      <c r="M463" s="44">
        <v>830375</v>
      </c>
      <c r="N463" s="44">
        <v>0</v>
      </c>
      <c r="O463" s="44">
        <v>670977</v>
      </c>
      <c r="P463" s="44">
        <v>286218</v>
      </c>
      <c r="Q463" s="44">
        <v>48694</v>
      </c>
      <c r="R463" s="25">
        <f t="shared" si="17"/>
        <v>9025233</v>
      </c>
      <c r="S463" s="40">
        <v>158738927</v>
      </c>
      <c r="T463" s="40">
        <v>86483474</v>
      </c>
      <c r="U463" s="40">
        <v>88543879</v>
      </c>
      <c r="V463" s="98">
        <v>204654</v>
      </c>
      <c r="W463" s="40">
        <v>91748387</v>
      </c>
      <c r="X463" s="40">
        <v>-3204508</v>
      </c>
      <c r="Y463" s="28">
        <v>-3.6191186067192745E-2</v>
      </c>
      <c r="Z463" s="35">
        <v>-2999854</v>
      </c>
      <c r="AA463" s="20">
        <f t="shared" si="18"/>
        <v>-3.3801730559309642E-2</v>
      </c>
    </row>
    <row r="464" spans="1:27" x14ac:dyDescent="0.25">
      <c r="A464" s="52">
        <v>6920290</v>
      </c>
      <c r="B464" s="29" t="s">
        <v>46</v>
      </c>
      <c r="C464" s="29" t="s">
        <v>47</v>
      </c>
      <c r="D464" s="41" t="s">
        <v>11</v>
      </c>
      <c r="E464" s="30" t="b">
        <v>0</v>
      </c>
      <c r="F464" s="30">
        <v>5</v>
      </c>
      <c r="G464" s="42">
        <v>2017</v>
      </c>
      <c r="H464" s="43">
        <v>4700833</v>
      </c>
      <c r="I464" s="44">
        <v>20954474</v>
      </c>
      <c r="J464" s="44">
        <v>3646129</v>
      </c>
      <c r="K464" s="44">
        <v>518351</v>
      </c>
      <c r="L464" s="44"/>
      <c r="M464" s="44">
        <v>225004</v>
      </c>
      <c r="N464" s="44">
        <v>52724</v>
      </c>
      <c r="O464" s="44">
        <v>800244</v>
      </c>
      <c r="P464" s="44">
        <v>79012</v>
      </c>
      <c r="Q464" s="44">
        <v>83946</v>
      </c>
      <c r="R464" s="25">
        <f t="shared" si="17"/>
        <v>31060717</v>
      </c>
      <c r="S464" s="40">
        <v>619148517</v>
      </c>
      <c r="T464" s="40">
        <v>206246968</v>
      </c>
      <c r="U464" s="40">
        <v>211924322</v>
      </c>
      <c r="V464" s="98">
        <v>-555712</v>
      </c>
      <c r="W464" s="40">
        <v>242018776</v>
      </c>
      <c r="X464" s="40">
        <v>-30094454</v>
      </c>
      <c r="Y464" s="28">
        <v>-0.14200566370102627</v>
      </c>
      <c r="Z464" s="35">
        <v>-30650166</v>
      </c>
      <c r="AA464" s="20">
        <f t="shared" si="18"/>
        <v>-0.14500812585179984</v>
      </c>
    </row>
    <row r="465" spans="1:27" x14ac:dyDescent="0.25">
      <c r="A465" s="52">
        <v>6920296</v>
      </c>
      <c r="B465" s="29" t="s">
        <v>48</v>
      </c>
      <c r="C465" s="29" t="s">
        <v>49</v>
      </c>
      <c r="D465" s="41" t="s">
        <v>11</v>
      </c>
      <c r="E465" s="30" t="b">
        <v>0</v>
      </c>
      <c r="F465" s="30">
        <v>5</v>
      </c>
      <c r="G465" s="42">
        <v>2017</v>
      </c>
      <c r="H465" s="43">
        <v>3258649</v>
      </c>
      <c r="I465" s="44">
        <v>8861653</v>
      </c>
      <c r="J465" s="44">
        <v>287527</v>
      </c>
      <c r="K465" s="44">
        <v>837576</v>
      </c>
      <c r="L465" s="44"/>
      <c r="M465" s="44">
        <v>3755429</v>
      </c>
      <c r="N465" s="44">
        <v>1017897</v>
      </c>
      <c r="O465" s="44">
        <v>672845</v>
      </c>
      <c r="P465" s="44">
        <v>61096</v>
      </c>
      <c r="Q465" s="44">
        <v>48600</v>
      </c>
      <c r="R465" s="25">
        <f t="shared" si="17"/>
        <v>18801272</v>
      </c>
      <c r="S465" s="40">
        <v>242289142</v>
      </c>
      <c r="T465" s="40">
        <v>106159895</v>
      </c>
      <c r="U465" s="40">
        <v>108869104</v>
      </c>
      <c r="V465" s="98">
        <v>265128</v>
      </c>
      <c r="W465" s="40">
        <v>111916684</v>
      </c>
      <c r="X465" s="40">
        <v>-3047580</v>
      </c>
      <c r="Y465" s="28">
        <v>-2.7993065874777477E-2</v>
      </c>
      <c r="Z465" s="35">
        <v>-2782452</v>
      </c>
      <c r="AA465" s="20">
        <f t="shared" si="18"/>
        <v>-2.5495684983608078E-2</v>
      </c>
    </row>
    <row r="466" spans="1:27" x14ac:dyDescent="0.25">
      <c r="A466" s="52">
        <v>6920315</v>
      </c>
      <c r="B466" s="29" t="s">
        <v>83</v>
      </c>
      <c r="C466" s="29" t="s">
        <v>84</v>
      </c>
      <c r="D466" s="41" t="s">
        <v>65</v>
      </c>
      <c r="E466" s="30" t="b">
        <v>0</v>
      </c>
      <c r="F466" s="30">
        <v>5</v>
      </c>
      <c r="G466" s="42">
        <v>2017</v>
      </c>
      <c r="H466" s="43">
        <v>3178146</v>
      </c>
      <c r="I466" s="44">
        <v>2506471</v>
      </c>
      <c r="J466" s="44">
        <v>519240</v>
      </c>
      <c r="K466" s="44">
        <v>806300</v>
      </c>
      <c r="L466" s="44"/>
      <c r="M466" s="44">
        <v>204501</v>
      </c>
      <c r="N466" s="44">
        <v>0</v>
      </c>
      <c r="O466" s="44">
        <v>817431</v>
      </c>
      <c r="P466" s="44">
        <v>55855</v>
      </c>
      <c r="Q466" s="44">
        <v>55791</v>
      </c>
      <c r="R466" s="25">
        <f t="shared" si="17"/>
        <v>8143735</v>
      </c>
      <c r="S466" s="40">
        <v>239546262</v>
      </c>
      <c r="T466" s="40">
        <v>114275285</v>
      </c>
      <c r="U466" s="40">
        <v>118608126</v>
      </c>
      <c r="V466" s="98">
        <v>102258</v>
      </c>
      <c r="W466" s="40">
        <v>105638179</v>
      </c>
      <c r="X466" s="40">
        <v>12969947</v>
      </c>
      <c r="Y466" s="28">
        <v>0.10935125136367133</v>
      </c>
      <c r="Z466" s="35">
        <v>13072205</v>
      </c>
      <c r="AA466" s="20">
        <f t="shared" si="18"/>
        <v>0.11011846276228034</v>
      </c>
    </row>
    <row r="467" spans="1:27" x14ac:dyDescent="0.25">
      <c r="A467" s="52">
        <v>6920520</v>
      </c>
      <c r="B467" s="29" t="s">
        <v>50</v>
      </c>
      <c r="C467" s="29" t="s">
        <v>51</v>
      </c>
      <c r="D467" s="41" t="s">
        <v>11</v>
      </c>
      <c r="E467" s="30" t="b">
        <v>0</v>
      </c>
      <c r="F467" s="30">
        <v>5</v>
      </c>
      <c r="G467" s="42">
        <v>2017</v>
      </c>
      <c r="H467" s="43">
        <v>12904051</v>
      </c>
      <c r="I467" s="44">
        <v>44372833</v>
      </c>
      <c r="J467" s="44">
        <v>1372988</v>
      </c>
      <c r="K467" s="44">
        <v>442872</v>
      </c>
      <c r="L467" s="44">
        <v>11936883</v>
      </c>
      <c r="M467" s="44">
        <v>7401270</v>
      </c>
      <c r="N467" s="44">
        <v>3421025</v>
      </c>
      <c r="O467" s="44">
        <v>1204096</v>
      </c>
      <c r="P467" s="44">
        <v>88523</v>
      </c>
      <c r="Q467" s="44">
        <v>225811</v>
      </c>
      <c r="R467" s="25">
        <f t="shared" si="17"/>
        <v>83370352</v>
      </c>
      <c r="S467" s="40">
        <v>1606387414</v>
      </c>
      <c r="T467" s="40">
        <v>757863724</v>
      </c>
      <c r="U467" s="40">
        <v>834846285</v>
      </c>
      <c r="V467" s="98">
        <v>2084543</v>
      </c>
      <c r="W467" s="40">
        <v>841157493</v>
      </c>
      <c r="X467" s="40">
        <v>-6311208</v>
      </c>
      <c r="Y467" s="28">
        <v>-7.5597246024757718E-3</v>
      </c>
      <c r="Z467" s="35">
        <v>-4226665</v>
      </c>
      <c r="AA467" s="20">
        <f t="shared" si="18"/>
        <v>-5.0501963347441663E-3</v>
      </c>
    </row>
    <row r="468" spans="1:27" x14ac:dyDescent="0.25">
      <c r="A468" s="52">
        <v>6920725</v>
      </c>
      <c r="B468" s="29" t="s">
        <v>86</v>
      </c>
      <c r="C468" s="29" t="s">
        <v>87</v>
      </c>
      <c r="D468" s="41" t="s">
        <v>65</v>
      </c>
      <c r="E468" s="30" t="b">
        <v>1</v>
      </c>
      <c r="F468" s="30">
        <v>5</v>
      </c>
      <c r="G468" s="42">
        <v>2017</v>
      </c>
      <c r="H468" s="43">
        <v>1886182</v>
      </c>
      <c r="I468" s="44">
        <v>1390020</v>
      </c>
      <c r="J468" s="44">
        <v>502163</v>
      </c>
      <c r="K468" s="44">
        <v>514800</v>
      </c>
      <c r="L468" s="44"/>
      <c r="M468" s="44">
        <v>50246</v>
      </c>
      <c r="N468" s="44">
        <v>2632224</v>
      </c>
      <c r="O468" s="44">
        <v>673180</v>
      </c>
      <c r="P468" s="44">
        <v>63515</v>
      </c>
      <c r="Q468" s="44">
        <v>30895</v>
      </c>
      <c r="R468" s="25">
        <f t="shared" si="17"/>
        <v>7743225</v>
      </c>
      <c r="S468" s="40">
        <v>135846340</v>
      </c>
      <c r="T468" s="40">
        <v>65233203</v>
      </c>
      <c r="U468" s="40">
        <v>68032489</v>
      </c>
      <c r="V468" s="98">
        <v>38653</v>
      </c>
      <c r="W468" s="40">
        <v>68879125</v>
      </c>
      <c r="X468" s="40">
        <v>-846636</v>
      </c>
      <c r="Y468" s="28">
        <v>-1.2444583645910706E-2</v>
      </c>
      <c r="Z468" s="35">
        <v>-807983</v>
      </c>
      <c r="AA468" s="20">
        <f t="shared" si="18"/>
        <v>-1.1869684807109598E-2</v>
      </c>
    </row>
    <row r="469" spans="1:27" x14ac:dyDescent="0.25">
      <c r="A469" s="52">
        <v>6920540</v>
      </c>
      <c r="B469" s="29" t="s">
        <v>161</v>
      </c>
      <c r="C469" s="29" t="s">
        <v>162</v>
      </c>
      <c r="D469" s="41" t="s">
        <v>11</v>
      </c>
      <c r="E469" s="30" t="b">
        <v>0</v>
      </c>
      <c r="F469" s="30">
        <v>5</v>
      </c>
      <c r="G469" s="42">
        <v>2017</v>
      </c>
      <c r="H469" s="43">
        <v>13334156</v>
      </c>
      <c r="I469" s="44">
        <v>41214674</v>
      </c>
      <c r="J469" s="44">
        <v>2164665</v>
      </c>
      <c r="K469" s="44">
        <v>724461</v>
      </c>
      <c r="L469" s="44">
        <v>1261364</v>
      </c>
      <c r="M469" s="44">
        <v>5133962</v>
      </c>
      <c r="N469" s="44">
        <v>1020776</v>
      </c>
      <c r="O469" s="44">
        <v>1196887</v>
      </c>
      <c r="P469" s="44">
        <v>99369</v>
      </c>
      <c r="Q469" s="44">
        <v>238680</v>
      </c>
      <c r="R469" s="25">
        <f t="shared" si="17"/>
        <v>66388994</v>
      </c>
      <c r="S469" s="40">
        <v>1846152578</v>
      </c>
      <c r="T469" s="40">
        <v>906433775</v>
      </c>
      <c r="U469" s="40">
        <v>929618207</v>
      </c>
      <c r="V469" s="98">
        <v>16357550</v>
      </c>
      <c r="W469" s="40">
        <v>858645038</v>
      </c>
      <c r="X469" s="40">
        <v>70973169</v>
      </c>
      <c r="Y469" s="28">
        <v>7.6346578052768274E-2</v>
      </c>
      <c r="Z469" s="35">
        <v>87330718</v>
      </c>
      <c r="AA469" s="20">
        <f t="shared" si="18"/>
        <v>9.2318135379023253E-2</v>
      </c>
    </row>
    <row r="470" spans="1:27" x14ac:dyDescent="0.25">
      <c r="A470" s="52">
        <v>6920350</v>
      </c>
      <c r="B470" s="29" t="s">
        <v>163</v>
      </c>
      <c r="C470" s="29" t="s">
        <v>52</v>
      </c>
      <c r="D470" s="41" t="s">
        <v>11</v>
      </c>
      <c r="E470" s="30" t="b">
        <v>0</v>
      </c>
      <c r="F470" s="30">
        <v>5</v>
      </c>
      <c r="G470" s="42">
        <v>2017</v>
      </c>
      <c r="H470" s="43">
        <v>2971702</v>
      </c>
      <c r="I470" s="44">
        <v>13072563</v>
      </c>
      <c r="J470" s="44">
        <v>586909</v>
      </c>
      <c r="K470" s="44">
        <v>411657</v>
      </c>
      <c r="L470" s="44"/>
      <c r="M470" s="44">
        <v>4404</v>
      </c>
      <c r="N470" s="44">
        <v>53696</v>
      </c>
      <c r="O470" s="44">
        <v>668175</v>
      </c>
      <c r="P470" s="44">
        <v>49491</v>
      </c>
      <c r="Q470" s="44">
        <v>54936</v>
      </c>
      <c r="R470" s="25">
        <f t="shared" si="17"/>
        <v>17873533</v>
      </c>
      <c r="S470" s="40">
        <v>278527752</v>
      </c>
      <c r="T470" s="40">
        <v>130949877</v>
      </c>
      <c r="U470" s="40">
        <v>134456440</v>
      </c>
      <c r="V470" s="98">
        <v>-231927</v>
      </c>
      <c r="W470" s="40">
        <v>134435337</v>
      </c>
      <c r="X470" s="40">
        <v>21103</v>
      </c>
      <c r="Y470" s="28">
        <v>1.5695045919704553E-4</v>
      </c>
      <c r="Z470" s="35">
        <v>-210824</v>
      </c>
      <c r="AA470" s="20">
        <f t="shared" si="18"/>
        <v>-1.5706818023619874E-3</v>
      </c>
    </row>
    <row r="471" spans="1:27" x14ac:dyDescent="0.25">
      <c r="A471" s="50">
        <v>6920010</v>
      </c>
      <c r="B471" s="29" t="s">
        <v>56</v>
      </c>
      <c r="C471" s="29" t="s">
        <v>57</v>
      </c>
      <c r="D471" s="41" t="s">
        <v>11</v>
      </c>
      <c r="E471" s="30" t="b">
        <v>0</v>
      </c>
      <c r="F471" s="30">
        <v>5</v>
      </c>
      <c r="G471" s="42">
        <v>2017</v>
      </c>
      <c r="H471" s="43">
        <v>1912193</v>
      </c>
      <c r="I471" s="44">
        <v>12870660</v>
      </c>
      <c r="J471" s="44">
        <v>811424</v>
      </c>
      <c r="K471" s="44">
        <v>863988</v>
      </c>
      <c r="L471" s="44"/>
      <c r="M471" s="44">
        <v>1349697</v>
      </c>
      <c r="N471" s="44">
        <v>397018</v>
      </c>
      <c r="O471" s="44">
        <v>984473</v>
      </c>
      <c r="P471" s="44">
        <v>564560</v>
      </c>
      <c r="Q471" s="44">
        <v>71177</v>
      </c>
      <c r="R471" s="25">
        <f t="shared" si="17"/>
        <v>19825190</v>
      </c>
      <c r="S471" s="40">
        <v>349889763</v>
      </c>
      <c r="T471" s="40">
        <v>165940803</v>
      </c>
      <c r="U471" s="40">
        <v>183612771</v>
      </c>
      <c r="V471" s="98">
        <v>529475</v>
      </c>
      <c r="W471" s="40">
        <v>188618118</v>
      </c>
      <c r="X471" s="40">
        <v>-5005347</v>
      </c>
      <c r="Y471" s="28">
        <v>-2.7260342364747604E-2</v>
      </c>
      <c r="Z471" s="35">
        <v>-4475871</v>
      </c>
      <c r="AA471" s="20">
        <f t="shared" si="18"/>
        <v>-2.4306595022198219E-2</v>
      </c>
    </row>
    <row r="472" spans="1:27" x14ac:dyDescent="0.25">
      <c r="A472" s="50">
        <v>6920241</v>
      </c>
      <c r="B472" s="29" t="s">
        <v>88</v>
      </c>
      <c r="C472" s="29" t="s">
        <v>89</v>
      </c>
      <c r="D472" s="41" t="s">
        <v>65</v>
      </c>
      <c r="E472" s="30" t="b">
        <v>1</v>
      </c>
      <c r="F472" s="30">
        <v>5</v>
      </c>
      <c r="G472" s="42">
        <v>2017</v>
      </c>
      <c r="H472" s="43">
        <v>2336654</v>
      </c>
      <c r="I472" s="44">
        <v>4286223</v>
      </c>
      <c r="J472" s="44">
        <v>0</v>
      </c>
      <c r="K472" s="44">
        <v>168349</v>
      </c>
      <c r="L472" s="44"/>
      <c r="M472" s="44">
        <v>1439482</v>
      </c>
      <c r="N472" s="44">
        <v>1335172</v>
      </c>
      <c r="O472" s="44">
        <v>484560</v>
      </c>
      <c r="P472" s="44">
        <v>463791</v>
      </c>
      <c r="Q472" s="44">
        <v>46633</v>
      </c>
      <c r="R472" s="25">
        <f t="shared" si="17"/>
        <v>10560864</v>
      </c>
      <c r="S472" s="40">
        <v>228379082</v>
      </c>
      <c r="T472" s="40">
        <v>111772503</v>
      </c>
      <c r="U472" s="40">
        <v>121716107</v>
      </c>
      <c r="V472" s="98">
        <v>930717</v>
      </c>
      <c r="W472" s="40">
        <v>122324611</v>
      </c>
      <c r="X472" s="40">
        <v>-608505</v>
      </c>
      <c r="Y472" s="28">
        <v>-4.9993794165631667E-3</v>
      </c>
      <c r="Z472" s="35">
        <v>322213</v>
      </c>
      <c r="AA472" s="20">
        <f t="shared" si="18"/>
        <v>2.6271613849535966E-3</v>
      </c>
    </row>
    <row r="473" spans="1:27" x14ac:dyDescent="0.25">
      <c r="A473" s="50">
        <v>6920243</v>
      </c>
      <c r="B473" s="29" t="s">
        <v>90</v>
      </c>
      <c r="C473" s="29" t="s">
        <v>91</v>
      </c>
      <c r="D473" s="41" t="s">
        <v>65</v>
      </c>
      <c r="E473" s="21" t="b">
        <v>1</v>
      </c>
      <c r="F473" s="30">
        <v>5</v>
      </c>
      <c r="G473" s="42">
        <v>2017</v>
      </c>
      <c r="H473" s="43">
        <v>1341613</v>
      </c>
      <c r="I473" s="44">
        <v>515129</v>
      </c>
      <c r="J473" s="44">
        <v>0</v>
      </c>
      <c r="K473" s="44">
        <v>28412</v>
      </c>
      <c r="L473" s="44"/>
      <c r="M473" s="44">
        <v>253836</v>
      </c>
      <c r="N473" s="44">
        <v>518204</v>
      </c>
      <c r="O473" s="44">
        <v>167473</v>
      </c>
      <c r="P473" s="44">
        <v>526583</v>
      </c>
      <c r="Q473" s="44">
        <v>21820</v>
      </c>
      <c r="R473" s="25">
        <f t="shared" si="17"/>
        <v>3373070</v>
      </c>
      <c r="S473" s="40">
        <v>107222829</v>
      </c>
      <c r="T473" s="40">
        <v>59563352</v>
      </c>
      <c r="U473" s="40">
        <v>67437579</v>
      </c>
      <c r="V473" s="98">
        <v>6479099</v>
      </c>
      <c r="W473" s="40">
        <v>63074934</v>
      </c>
      <c r="X473" s="40">
        <v>4362645</v>
      </c>
      <c r="Y473" s="28">
        <v>6.4691601695843801E-2</v>
      </c>
      <c r="Z473" s="35">
        <v>10841744</v>
      </c>
      <c r="AA473" s="20">
        <f t="shared" si="18"/>
        <v>0.14667520637223441</v>
      </c>
    </row>
    <row r="474" spans="1:27" x14ac:dyDescent="0.25">
      <c r="A474" s="50">
        <v>6920325</v>
      </c>
      <c r="B474" s="29" t="s">
        <v>93</v>
      </c>
      <c r="C474" s="29" t="s">
        <v>94</v>
      </c>
      <c r="D474" s="41" t="s">
        <v>65</v>
      </c>
      <c r="E474" s="21" t="b">
        <v>1</v>
      </c>
      <c r="F474" s="30">
        <v>5</v>
      </c>
      <c r="G474" s="42">
        <v>2017</v>
      </c>
      <c r="H474" s="43">
        <v>1953873</v>
      </c>
      <c r="I474" s="44">
        <v>1867816</v>
      </c>
      <c r="J474" s="44">
        <v>46668</v>
      </c>
      <c r="K474" s="44">
        <v>319079</v>
      </c>
      <c r="L474" s="44"/>
      <c r="M474" s="44">
        <v>352831</v>
      </c>
      <c r="N474" s="44">
        <v>1206066</v>
      </c>
      <c r="O474" s="44">
        <v>222497</v>
      </c>
      <c r="P474" s="44">
        <v>295343</v>
      </c>
      <c r="Q474" s="44">
        <v>34227</v>
      </c>
      <c r="R474" s="25">
        <f t="shared" si="17"/>
        <v>6298400</v>
      </c>
      <c r="S474" s="40">
        <v>175803096</v>
      </c>
      <c r="T474" s="40">
        <v>87908094</v>
      </c>
      <c r="U474" s="40">
        <v>92514920</v>
      </c>
      <c r="V474" s="98">
        <v>31263</v>
      </c>
      <c r="W474" s="40">
        <v>92415307</v>
      </c>
      <c r="X474" s="40">
        <v>99613</v>
      </c>
      <c r="Y474" s="28">
        <v>1.0767236246866992E-3</v>
      </c>
      <c r="Z474" s="35">
        <v>130876</v>
      </c>
      <c r="AA474" s="20">
        <f t="shared" si="18"/>
        <v>1.4141696151855339E-3</v>
      </c>
    </row>
    <row r="475" spans="1:27" x14ac:dyDescent="0.25">
      <c r="A475" s="50">
        <v>6920743</v>
      </c>
      <c r="B475" s="29" t="s">
        <v>95</v>
      </c>
      <c r="C475" s="29" t="s">
        <v>96</v>
      </c>
      <c r="D475" s="41" t="s">
        <v>65</v>
      </c>
      <c r="E475" s="21" t="b">
        <v>0</v>
      </c>
      <c r="F475" s="21">
        <v>5</v>
      </c>
      <c r="G475" s="42">
        <v>2017</v>
      </c>
      <c r="H475" s="43">
        <v>439263</v>
      </c>
      <c r="I475" s="44">
        <v>985438</v>
      </c>
      <c r="J475" s="44">
        <v>77193</v>
      </c>
      <c r="K475" s="44">
        <v>155430</v>
      </c>
      <c r="L475" s="44"/>
      <c r="M475" s="44"/>
      <c r="N475" s="44">
        <v>295203</v>
      </c>
      <c r="O475" s="44">
        <v>41043</v>
      </c>
      <c r="P475" s="44">
        <v>54041</v>
      </c>
      <c r="Q475" s="44">
        <v>28815</v>
      </c>
      <c r="R475" s="25">
        <f t="shared" si="17"/>
        <v>2076426</v>
      </c>
      <c r="S475" s="40">
        <v>100029075</v>
      </c>
      <c r="T475" s="40">
        <v>48671431</v>
      </c>
      <c r="U475" s="40">
        <v>49033589</v>
      </c>
      <c r="V475" s="98">
        <v>74306</v>
      </c>
      <c r="W475" s="40">
        <v>49100611</v>
      </c>
      <c r="X475" s="40">
        <v>-67022</v>
      </c>
      <c r="Y475" s="28">
        <v>-1.3668589505043166E-3</v>
      </c>
      <c r="Z475" s="35">
        <v>7284</v>
      </c>
      <c r="AA475" s="20">
        <f t="shared" si="18"/>
        <v>1.4832645545079869E-4</v>
      </c>
    </row>
    <row r="476" spans="1:27" x14ac:dyDescent="0.25">
      <c r="A476" s="50">
        <v>6920560</v>
      </c>
      <c r="B476" s="29" t="s">
        <v>209</v>
      </c>
      <c r="C476" s="29" t="s">
        <v>211</v>
      </c>
      <c r="D476" s="41" t="s">
        <v>11</v>
      </c>
      <c r="E476" s="21" t="b">
        <v>0</v>
      </c>
      <c r="F476" s="21">
        <v>5</v>
      </c>
      <c r="G476" s="42">
        <v>2017</v>
      </c>
      <c r="H476" s="43">
        <v>1745067</v>
      </c>
      <c r="I476" s="44">
        <v>12135320</v>
      </c>
      <c r="J476" s="44">
        <v>0</v>
      </c>
      <c r="K476" s="44">
        <v>560374</v>
      </c>
      <c r="L476" s="44">
        <v>3692553</v>
      </c>
      <c r="M476" s="44">
        <v>1356679</v>
      </c>
      <c r="N476" s="44">
        <v>0</v>
      </c>
      <c r="O476" s="44">
        <v>55090</v>
      </c>
      <c r="P476" s="44">
        <v>24058</v>
      </c>
      <c r="Q476" s="44">
        <v>20778</v>
      </c>
      <c r="R476" s="25">
        <f t="shared" si="17"/>
        <v>19589919</v>
      </c>
      <c r="S476" s="40">
        <v>60107819</v>
      </c>
      <c r="T476" s="40">
        <v>17313303</v>
      </c>
      <c r="U476" s="40">
        <v>22012892</v>
      </c>
      <c r="V476" s="98">
        <v>9368000</v>
      </c>
      <c r="W476" s="40">
        <v>45527151</v>
      </c>
      <c r="X476" s="40">
        <v>-23514259</v>
      </c>
      <c r="Y476" s="28">
        <v>-1.0682039870090672</v>
      </c>
      <c r="Z476" s="35">
        <v>-14146259</v>
      </c>
      <c r="AA476" s="20">
        <f t="shared" si="18"/>
        <v>-0.45079212534812585</v>
      </c>
    </row>
    <row r="477" spans="1:27" x14ac:dyDescent="0.25">
      <c r="A477" s="52">
        <v>6920070</v>
      </c>
      <c r="B477" s="29" t="s">
        <v>166</v>
      </c>
      <c r="C477" s="26" t="s">
        <v>175</v>
      </c>
      <c r="D477" s="41" t="s">
        <v>11</v>
      </c>
      <c r="E477" s="30" t="b">
        <v>0</v>
      </c>
      <c r="F477" s="30">
        <v>5</v>
      </c>
      <c r="G477" s="42">
        <v>2017</v>
      </c>
      <c r="H477" s="43">
        <v>7436155</v>
      </c>
      <c r="I477" s="44">
        <v>40698328</v>
      </c>
      <c r="J477" s="44">
        <v>6829339</v>
      </c>
      <c r="K477" s="44">
        <v>420655</v>
      </c>
      <c r="L477" s="44">
        <v>1757</v>
      </c>
      <c r="M477" s="44">
        <v>264112</v>
      </c>
      <c r="N477" s="44">
        <v>0</v>
      </c>
      <c r="O477" s="44">
        <v>571097</v>
      </c>
      <c r="P477" s="44">
        <v>148245</v>
      </c>
      <c r="Q477" s="44">
        <v>187405</v>
      </c>
      <c r="R477" s="25">
        <f t="shared" si="17"/>
        <v>56557093</v>
      </c>
      <c r="S477" s="40">
        <v>1268241236</v>
      </c>
      <c r="T477" s="40">
        <v>530004040</v>
      </c>
      <c r="U477" s="40">
        <v>598495312</v>
      </c>
      <c r="V477" s="98">
        <v>57984665</v>
      </c>
      <c r="W477" s="40">
        <v>586713223</v>
      </c>
      <c r="X477" s="40">
        <v>11782089</v>
      </c>
      <c r="Y477" s="28">
        <v>1.9686184275408327E-2</v>
      </c>
      <c r="Z477" s="35">
        <v>69766754</v>
      </c>
      <c r="AA477" s="20">
        <f t="shared" si="18"/>
        <v>0.10627400140796678</v>
      </c>
    </row>
    <row r="478" spans="1:27" x14ac:dyDescent="0.25">
      <c r="A478" s="52">
        <v>6920242</v>
      </c>
      <c r="B478" s="29" t="s">
        <v>167</v>
      </c>
      <c r="C478" s="29" t="s">
        <v>168</v>
      </c>
      <c r="D478" s="41" t="s">
        <v>65</v>
      </c>
      <c r="E478" s="30" t="b">
        <v>1</v>
      </c>
      <c r="F478" s="30">
        <v>5</v>
      </c>
      <c r="G478" s="42">
        <v>2017</v>
      </c>
      <c r="H478" s="43">
        <v>844456</v>
      </c>
      <c r="I478" s="44">
        <v>5084061</v>
      </c>
      <c r="J478" s="44">
        <v>564279</v>
      </c>
      <c r="K478" s="44">
        <v>55449</v>
      </c>
      <c r="L478" s="44"/>
      <c r="M478" s="44">
        <v>24010</v>
      </c>
      <c r="N478" s="44">
        <v>0</v>
      </c>
      <c r="O478" s="44">
        <v>80008</v>
      </c>
      <c r="P478" s="44">
        <v>41524</v>
      </c>
      <c r="Q478" s="44">
        <v>18938</v>
      </c>
      <c r="R478" s="25">
        <f t="shared" si="17"/>
        <v>6712725</v>
      </c>
      <c r="S478" s="40">
        <v>53955305</v>
      </c>
      <c r="T478" s="40">
        <v>26718353</v>
      </c>
      <c r="U478" s="40">
        <v>33052311</v>
      </c>
      <c r="V478" s="98">
        <v>26846</v>
      </c>
      <c r="W478" s="40">
        <v>34798460</v>
      </c>
      <c r="X478" s="40">
        <v>-1746149</v>
      </c>
      <c r="Y478" s="28">
        <v>-5.2829861125293177E-2</v>
      </c>
      <c r="Z478" s="35">
        <v>-1719303</v>
      </c>
      <c r="AA478" s="20">
        <f t="shared" si="18"/>
        <v>-5.1975417632317535E-2</v>
      </c>
    </row>
    <row r="479" spans="1:27" x14ac:dyDescent="0.25">
      <c r="A479" s="52">
        <v>6920610</v>
      </c>
      <c r="B479" s="29" t="s">
        <v>169</v>
      </c>
      <c r="C479" s="29" t="s">
        <v>170</v>
      </c>
      <c r="D479" s="41" t="s">
        <v>65</v>
      </c>
      <c r="E479" s="30" t="b">
        <v>1</v>
      </c>
      <c r="F479" s="30">
        <v>5</v>
      </c>
      <c r="G479" s="42">
        <v>2017</v>
      </c>
      <c r="H479" s="43">
        <v>989263</v>
      </c>
      <c r="I479" s="44">
        <v>1677015</v>
      </c>
      <c r="J479" s="44">
        <v>369904</v>
      </c>
      <c r="K479" s="44">
        <v>34323</v>
      </c>
      <c r="L479" s="44"/>
      <c r="M479" s="44">
        <v>16488</v>
      </c>
      <c r="N479" s="44">
        <v>0</v>
      </c>
      <c r="O479" s="44">
        <v>70609</v>
      </c>
      <c r="P479" s="44">
        <v>40767</v>
      </c>
      <c r="Q479" s="44">
        <v>13919</v>
      </c>
      <c r="R479" s="25">
        <f t="shared" si="17"/>
        <v>3212288</v>
      </c>
      <c r="S479" s="40">
        <v>70339083</v>
      </c>
      <c r="T479" s="40">
        <v>35554279</v>
      </c>
      <c r="U479" s="40">
        <v>44608601</v>
      </c>
      <c r="V479" s="98">
        <v>48042</v>
      </c>
      <c r="W479" s="40">
        <v>39756404</v>
      </c>
      <c r="X479" s="40">
        <v>4852197</v>
      </c>
      <c r="Y479" s="28">
        <v>0.10877267816580932</v>
      </c>
      <c r="Z479" s="35">
        <v>4900239</v>
      </c>
      <c r="AA479" s="20">
        <f t="shared" si="18"/>
        <v>0.10973146817148795</v>
      </c>
    </row>
    <row r="480" spans="1:27" x14ac:dyDescent="0.25">
      <c r="A480" s="52">
        <v>6920612</v>
      </c>
      <c r="B480" s="29" t="s">
        <v>210</v>
      </c>
      <c r="C480" s="29" t="s">
        <v>171</v>
      </c>
      <c r="D480" s="41" t="s">
        <v>65</v>
      </c>
      <c r="E480" s="30" t="b">
        <v>0</v>
      </c>
      <c r="F480" s="30">
        <v>5</v>
      </c>
      <c r="G480" s="42">
        <v>2017</v>
      </c>
      <c r="H480" s="43">
        <v>2134515</v>
      </c>
      <c r="I480" s="44">
        <v>3074234</v>
      </c>
      <c r="J480" s="44">
        <v>1282713</v>
      </c>
      <c r="K480" s="44">
        <v>100477</v>
      </c>
      <c r="L480" s="44"/>
      <c r="M480" s="44">
        <v>49670</v>
      </c>
      <c r="N480" s="44">
        <v>0</v>
      </c>
      <c r="O480" s="44">
        <v>269313</v>
      </c>
      <c r="P480" s="44">
        <v>25368</v>
      </c>
      <c r="Q480" s="44">
        <v>34426</v>
      </c>
      <c r="R480" s="25">
        <f t="shared" si="17"/>
        <v>6970716</v>
      </c>
      <c r="S480" s="40">
        <v>201949966</v>
      </c>
      <c r="T480" s="40">
        <v>89231839</v>
      </c>
      <c r="U480" s="40">
        <v>108923210</v>
      </c>
      <c r="V480" s="98">
        <v>202101</v>
      </c>
      <c r="W480" s="40">
        <v>99846998</v>
      </c>
      <c r="X480" s="40">
        <v>9076212</v>
      </c>
      <c r="Y480" s="28">
        <v>8.3326703280228342E-2</v>
      </c>
      <c r="Z480" s="35">
        <v>9278313</v>
      </c>
      <c r="AA480" s="20">
        <f t="shared" si="18"/>
        <v>8.5024389987763696E-2</v>
      </c>
    </row>
    <row r="481" spans="1:27" x14ac:dyDescent="0.25">
      <c r="A481" s="52">
        <v>6920270</v>
      </c>
      <c r="B481" s="29" t="s">
        <v>104</v>
      </c>
      <c r="C481" s="29" t="s">
        <v>105</v>
      </c>
      <c r="D481" s="41" t="s">
        <v>65</v>
      </c>
      <c r="E481" s="21" t="b">
        <v>0</v>
      </c>
      <c r="F481" s="21">
        <v>5</v>
      </c>
      <c r="G481" s="42">
        <v>2017</v>
      </c>
      <c r="H481" s="43">
        <v>702239</v>
      </c>
      <c r="I481" s="44">
        <v>5038434</v>
      </c>
      <c r="J481" s="44">
        <v>52707</v>
      </c>
      <c r="K481" s="44">
        <v>89771</v>
      </c>
      <c r="L481" s="44"/>
      <c r="M481" s="44">
        <v>773963</v>
      </c>
      <c r="N481" s="44">
        <v>3481152</v>
      </c>
      <c r="O481" s="44">
        <v>1200259</v>
      </c>
      <c r="P481" s="44">
        <v>6254</v>
      </c>
      <c r="Q481" s="44">
        <v>665</v>
      </c>
      <c r="R481" s="25">
        <f t="shared" si="17"/>
        <v>11345444</v>
      </c>
      <c r="S481" s="40">
        <v>383979960</v>
      </c>
      <c r="T481" s="40">
        <v>111909825</v>
      </c>
      <c r="U481" s="40">
        <v>113754199</v>
      </c>
      <c r="V481" s="98">
        <v>-33736</v>
      </c>
      <c r="W481" s="40">
        <v>100161115</v>
      </c>
      <c r="X481" s="40">
        <v>13593084</v>
      </c>
      <c r="Y481" s="28">
        <v>0.11949522847943397</v>
      </c>
      <c r="Z481" s="35">
        <v>13559348</v>
      </c>
      <c r="AA481" s="20">
        <f t="shared" si="18"/>
        <v>0.11923402035392698</v>
      </c>
    </row>
    <row r="482" spans="1:27" x14ac:dyDescent="0.25">
      <c r="A482" s="41">
        <v>6920003</v>
      </c>
      <c r="B482" s="29" t="s">
        <v>32</v>
      </c>
      <c r="C482" s="29" t="s">
        <v>33</v>
      </c>
      <c r="D482" s="41" t="s">
        <v>11</v>
      </c>
      <c r="E482" s="21" t="b">
        <v>0</v>
      </c>
      <c r="F482" s="21">
        <v>1</v>
      </c>
      <c r="G482" s="55">
        <v>2016</v>
      </c>
      <c r="H482" s="43">
        <v>14555897</v>
      </c>
      <c r="I482" s="44">
        <v>102317247</v>
      </c>
      <c r="J482" s="44">
        <v>1141685</v>
      </c>
      <c r="K482" s="44">
        <v>663755</v>
      </c>
      <c r="L482" s="44">
        <v>3707108</v>
      </c>
      <c r="M482" s="44">
        <v>5891329</v>
      </c>
      <c r="N482" s="44">
        <v>0</v>
      </c>
      <c r="O482" s="44">
        <v>602081</v>
      </c>
      <c r="P482" s="44">
        <v>214162</v>
      </c>
      <c r="Q482" s="44"/>
      <c r="R482" s="25">
        <f t="shared" si="17"/>
        <v>129093264</v>
      </c>
      <c r="S482" s="40">
        <v>1674267000</v>
      </c>
      <c r="T482" s="40">
        <v>716650000</v>
      </c>
      <c r="U482" s="40">
        <v>762942000</v>
      </c>
      <c r="V482" s="98">
        <v>-1862000</v>
      </c>
      <c r="W482" s="40">
        <v>776633000</v>
      </c>
      <c r="X482" s="40">
        <v>-13691000</v>
      </c>
      <c r="Y482" s="28">
        <v>-1.7945007615257778E-2</v>
      </c>
      <c r="Z482" s="35">
        <v>-15553000</v>
      </c>
      <c r="AA482" s="20">
        <f t="shared" si="18"/>
        <v>-2.0435433857150364E-2</v>
      </c>
    </row>
    <row r="483" spans="1:27" x14ac:dyDescent="0.25">
      <c r="A483" s="41">
        <v>6920418</v>
      </c>
      <c r="B483" s="29" t="s">
        <v>153</v>
      </c>
      <c r="C483" s="29" t="s">
        <v>34</v>
      </c>
      <c r="D483" s="41" t="s">
        <v>11</v>
      </c>
      <c r="E483" s="21" t="b">
        <v>0</v>
      </c>
      <c r="F483" s="21">
        <v>1</v>
      </c>
      <c r="G483" s="55">
        <v>2016</v>
      </c>
      <c r="H483" s="43">
        <v>4098243</v>
      </c>
      <c r="I483" s="44">
        <v>23721169</v>
      </c>
      <c r="J483" s="44">
        <v>354724</v>
      </c>
      <c r="K483" s="44">
        <v>115975</v>
      </c>
      <c r="L483" s="44"/>
      <c r="M483" s="44">
        <v>5160695</v>
      </c>
      <c r="N483" s="44">
        <v>0</v>
      </c>
      <c r="O483" s="44">
        <v>454020</v>
      </c>
      <c r="P483" s="44">
        <v>129402</v>
      </c>
      <c r="Q483" s="44"/>
      <c r="R483" s="25">
        <f t="shared" si="17"/>
        <v>34034228</v>
      </c>
      <c r="S483" s="40">
        <v>806943000</v>
      </c>
      <c r="T483" s="40">
        <v>320775000</v>
      </c>
      <c r="U483" s="40">
        <v>332026000</v>
      </c>
      <c r="V483" s="98">
        <v>-365000</v>
      </c>
      <c r="W483" s="40">
        <v>314174000</v>
      </c>
      <c r="X483" s="40">
        <v>17852000</v>
      </c>
      <c r="Y483" s="28">
        <v>5.3766873678567341E-2</v>
      </c>
      <c r="Z483" s="35">
        <v>17487000</v>
      </c>
      <c r="AA483" s="20">
        <f t="shared" si="18"/>
        <v>5.2725523953675593E-2</v>
      </c>
    </row>
    <row r="484" spans="1:27" x14ac:dyDescent="0.25">
      <c r="A484" s="41">
        <v>6920805</v>
      </c>
      <c r="B484" s="29" t="s">
        <v>35</v>
      </c>
      <c r="C484" s="29" t="s">
        <v>36</v>
      </c>
      <c r="D484" s="41" t="s">
        <v>11</v>
      </c>
      <c r="E484" s="30" t="b">
        <v>0</v>
      </c>
      <c r="F484" s="21">
        <v>1</v>
      </c>
      <c r="G484" s="55">
        <v>2016</v>
      </c>
      <c r="H484" s="43">
        <v>2374950</v>
      </c>
      <c r="I484" s="44">
        <v>7590597</v>
      </c>
      <c r="J484" s="44">
        <v>0</v>
      </c>
      <c r="K484" s="44">
        <v>69261</v>
      </c>
      <c r="L484" s="44"/>
      <c r="M484" s="44">
        <v>441123</v>
      </c>
      <c r="N484" s="44">
        <v>0</v>
      </c>
      <c r="O484" s="44">
        <v>186425</v>
      </c>
      <c r="P484" s="44">
        <v>13066</v>
      </c>
      <c r="Q484" s="44"/>
      <c r="R484" s="25">
        <f t="shared" si="17"/>
        <v>10675422</v>
      </c>
      <c r="S484" s="40">
        <v>527365000</v>
      </c>
      <c r="T484" s="40">
        <v>223786000</v>
      </c>
      <c r="U484" s="40">
        <v>227418000</v>
      </c>
      <c r="V484" s="98">
        <v>86000</v>
      </c>
      <c r="W484" s="40">
        <v>199409000</v>
      </c>
      <c r="X484" s="40">
        <v>28009000</v>
      </c>
      <c r="Y484" s="28">
        <v>0.12316087556833671</v>
      </c>
      <c r="Z484" s="35">
        <v>28095000</v>
      </c>
      <c r="AA484" s="20">
        <f t="shared" si="18"/>
        <v>0.12349233420071735</v>
      </c>
    </row>
    <row r="485" spans="1:27" x14ac:dyDescent="0.25">
      <c r="A485" s="41">
        <v>6920173</v>
      </c>
      <c r="B485" s="29" t="s">
        <v>37</v>
      </c>
      <c r="C485" s="29" t="s">
        <v>216</v>
      </c>
      <c r="D485" s="41" t="s">
        <v>11</v>
      </c>
      <c r="E485" s="21" t="b">
        <v>0</v>
      </c>
      <c r="F485" s="21">
        <v>1</v>
      </c>
      <c r="G485" s="55">
        <v>2016</v>
      </c>
      <c r="H485" s="43">
        <v>4175277</v>
      </c>
      <c r="I485" s="44">
        <v>10853005</v>
      </c>
      <c r="J485" s="44">
        <v>309804</v>
      </c>
      <c r="K485" s="44">
        <v>26676</v>
      </c>
      <c r="L485" s="44"/>
      <c r="M485" s="44">
        <v>665525</v>
      </c>
      <c r="N485" s="44">
        <v>0</v>
      </c>
      <c r="O485" s="44">
        <v>121377</v>
      </c>
      <c r="P485" s="44">
        <v>49391</v>
      </c>
      <c r="Q485" s="44"/>
      <c r="R485" s="25">
        <f t="shared" si="17"/>
        <v>16201055</v>
      </c>
      <c r="S485" s="40">
        <v>409638000</v>
      </c>
      <c r="T485" s="40">
        <v>143876000</v>
      </c>
      <c r="U485" s="40">
        <v>148220000</v>
      </c>
      <c r="V485" s="98">
        <v>-63000</v>
      </c>
      <c r="W485" s="40">
        <v>137172000</v>
      </c>
      <c r="X485" s="40">
        <v>11048000</v>
      </c>
      <c r="Y485" s="28">
        <v>7.4537849143165566E-2</v>
      </c>
      <c r="Z485" s="35">
        <v>10985000</v>
      </c>
      <c r="AA485" s="20">
        <f t="shared" si="18"/>
        <v>7.4144319876887355E-2</v>
      </c>
    </row>
    <row r="486" spans="1:27" x14ac:dyDescent="0.25">
      <c r="A486" s="41">
        <v>6920740</v>
      </c>
      <c r="B486" s="29" t="s">
        <v>154</v>
      </c>
      <c r="C486" s="29" t="s">
        <v>73</v>
      </c>
      <c r="D486" s="41" t="s">
        <v>65</v>
      </c>
      <c r="E486" s="21" t="b">
        <v>0</v>
      </c>
      <c r="F486" s="21">
        <v>1</v>
      </c>
      <c r="G486" s="55">
        <v>2016</v>
      </c>
      <c r="H486" s="43">
        <v>1351655</v>
      </c>
      <c r="I486" s="44">
        <v>2614509</v>
      </c>
      <c r="J486" s="44">
        <v>0</v>
      </c>
      <c r="K486" s="44">
        <v>704512</v>
      </c>
      <c r="L486" s="44"/>
      <c r="M486" s="44">
        <v>74931</v>
      </c>
      <c r="N486" s="44">
        <v>0</v>
      </c>
      <c r="O486" s="44">
        <v>169771</v>
      </c>
      <c r="P486" s="44">
        <v>197226</v>
      </c>
      <c r="Q486" s="44"/>
      <c r="R486" s="25">
        <f t="shared" si="17"/>
        <v>5112604</v>
      </c>
      <c r="S486" s="40">
        <v>222078972</v>
      </c>
      <c r="T486" s="40">
        <v>106944154</v>
      </c>
      <c r="U486" s="40">
        <v>113386033</v>
      </c>
      <c r="V486" s="98">
        <v>948308</v>
      </c>
      <c r="W486" s="40">
        <v>115829290</v>
      </c>
      <c r="X486" s="40">
        <v>-2443257</v>
      </c>
      <c r="Y486" s="28">
        <v>-2.1548130182841831E-2</v>
      </c>
      <c r="Z486" s="35">
        <v>-1494949</v>
      </c>
      <c r="AA486" s="20">
        <f t="shared" si="18"/>
        <v>-1.3075240447662177E-2</v>
      </c>
    </row>
    <row r="487" spans="1:27" x14ac:dyDescent="0.25">
      <c r="A487" s="41">
        <v>6920210</v>
      </c>
      <c r="B487" s="29" t="s">
        <v>117</v>
      </c>
      <c r="C487" s="29" t="s">
        <v>118</v>
      </c>
      <c r="D487" s="41" t="s">
        <v>106</v>
      </c>
      <c r="E487" s="21" t="b">
        <v>1</v>
      </c>
      <c r="F487" s="21">
        <v>2</v>
      </c>
      <c r="G487" s="55">
        <v>2016</v>
      </c>
      <c r="H487" s="43">
        <v>1193840</v>
      </c>
      <c r="I487" s="44">
        <v>0</v>
      </c>
      <c r="J487" s="44">
        <v>0</v>
      </c>
      <c r="K487" s="44">
        <v>1347541</v>
      </c>
      <c r="L487" s="44">
        <v>0</v>
      </c>
      <c r="M487" s="44">
        <v>234762</v>
      </c>
      <c r="N487" s="44">
        <v>452903</v>
      </c>
      <c r="O487" s="44">
        <v>6919</v>
      </c>
      <c r="P487" s="44">
        <v>0</v>
      </c>
      <c r="Q487" s="44">
        <v>92103</v>
      </c>
      <c r="R487" s="25">
        <f t="shared" si="17"/>
        <v>3328068</v>
      </c>
      <c r="S487" s="40">
        <v>131371907</v>
      </c>
      <c r="T487" s="40">
        <v>84102598</v>
      </c>
      <c r="U487" s="40">
        <v>85470704</v>
      </c>
      <c r="V487" s="98">
        <v>644642</v>
      </c>
      <c r="W487" s="40">
        <v>79750659</v>
      </c>
      <c r="X487" s="40">
        <v>5720045</v>
      </c>
      <c r="Y487" s="28">
        <v>6.6924042184091523E-2</v>
      </c>
      <c r="Z487" s="35">
        <v>6364687</v>
      </c>
      <c r="AA487" s="20">
        <f t="shared" si="18"/>
        <v>7.3908859403526053E-2</v>
      </c>
    </row>
    <row r="488" spans="1:27" x14ac:dyDescent="0.25">
      <c r="A488" s="41">
        <v>6920327</v>
      </c>
      <c r="B488" s="29" t="s">
        <v>20</v>
      </c>
      <c r="C488" s="29" t="s">
        <v>21</v>
      </c>
      <c r="D488" s="41" t="s">
        <v>11</v>
      </c>
      <c r="E488" s="21" t="b">
        <v>0</v>
      </c>
      <c r="F488" s="21">
        <v>3</v>
      </c>
      <c r="G488" s="55">
        <v>2016</v>
      </c>
      <c r="H488" s="43">
        <v>594110</v>
      </c>
      <c r="I488" s="44">
        <v>17830498</v>
      </c>
      <c r="J488" s="44">
        <v>0</v>
      </c>
      <c r="K488" s="44">
        <v>571167</v>
      </c>
      <c r="L488" s="44"/>
      <c r="M488" s="44">
        <v>213121</v>
      </c>
      <c r="N488" s="44">
        <v>1456267</v>
      </c>
      <c r="O488" s="44">
        <v>238000</v>
      </c>
      <c r="P488" s="44"/>
      <c r="Q488" s="44">
        <v>228838</v>
      </c>
      <c r="R488" s="25">
        <f t="shared" si="17"/>
        <v>21132001</v>
      </c>
      <c r="S488" s="40">
        <v>428688881</v>
      </c>
      <c r="T488" s="40">
        <v>172301426</v>
      </c>
      <c r="U488" s="40">
        <v>176048907</v>
      </c>
      <c r="V488" s="98">
        <v>2418401</v>
      </c>
      <c r="W488" s="40">
        <v>168307789</v>
      </c>
      <c r="X488" s="40">
        <v>7741118</v>
      </c>
      <c r="Y488" s="28">
        <v>4.3971406195665842E-2</v>
      </c>
      <c r="Z488" s="35">
        <v>10159519</v>
      </c>
      <c r="AA488" s="20">
        <f t="shared" si="18"/>
        <v>5.692649882969042E-2</v>
      </c>
    </row>
    <row r="489" spans="1:27" x14ac:dyDescent="0.25">
      <c r="A489" s="41">
        <v>6920195</v>
      </c>
      <c r="B489" s="29" t="s">
        <v>108</v>
      </c>
      <c r="C489" s="29" t="s">
        <v>109</v>
      </c>
      <c r="D489" s="41" t="s">
        <v>106</v>
      </c>
      <c r="E489" s="21" t="b">
        <v>1</v>
      </c>
      <c r="F489" s="21">
        <v>3</v>
      </c>
      <c r="G489" s="55">
        <v>2016</v>
      </c>
      <c r="H489" s="43">
        <v>71501</v>
      </c>
      <c r="I489" s="44">
        <v>557491</v>
      </c>
      <c r="J489" s="44">
        <v>0</v>
      </c>
      <c r="K489" s="44">
        <v>31648</v>
      </c>
      <c r="L489" s="44"/>
      <c r="M489" s="44"/>
      <c r="N489" s="44">
        <v>0</v>
      </c>
      <c r="O489" s="44"/>
      <c r="P489" s="44"/>
      <c r="Q489" s="44"/>
      <c r="R489" s="25">
        <f t="shared" si="17"/>
        <v>660640</v>
      </c>
      <c r="S489" s="40">
        <v>30545028</v>
      </c>
      <c r="T489" s="40">
        <v>20613016</v>
      </c>
      <c r="U489" s="40">
        <v>21222615</v>
      </c>
      <c r="V489" s="98">
        <v>1027529</v>
      </c>
      <c r="W489" s="40">
        <v>21181406</v>
      </c>
      <c r="X489" s="40">
        <v>41209</v>
      </c>
      <c r="Y489" s="28">
        <v>1.9417494027008453E-3</v>
      </c>
      <c r="Z489" s="35">
        <v>1068738</v>
      </c>
      <c r="AA489" s="20">
        <f t="shared" si="18"/>
        <v>4.8032857674988529E-2</v>
      </c>
    </row>
    <row r="490" spans="1:27" x14ac:dyDescent="0.25">
      <c r="A490" s="41">
        <v>6920105</v>
      </c>
      <c r="B490" s="29" t="s">
        <v>70</v>
      </c>
      <c r="C490" s="29" t="s">
        <v>71</v>
      </c>
      <c r="D490" s="41" t="s">
        <v>65</v>
      </c>
      <c r="E490" s="21" t="b">
        <v>1</v>
      </c>
      <c r="F490" s="21">
        <v>3</v>
      </c>
      <c r="G490" s="55">
        <v>2016</v>
      </c>
      <c r="H490" s="43">
        <v>119882</v>
      </c>
      <c r="I490" s="44">
        <v>2485521</v>
      </c>
      <c r="J490" s="44">
        <v>0</v>
      </c>
      <c r="K490" s="44">
        <v>4525</v>
      </c>
      <c r="L490" s="44"/>
      <c r="M490" s="44">
        <v>10206</v>
      </c>
      <c r="N490" s="44">
        <v>0</v>
      </c>
      <c r="O490" s="44">
        <v>8054</v>
      </c>
      <c r="P490" s="44"/>
      <c r="Q490" s="44"/>
      <c r="R490" s="25">
        <f t="shared" si="17"/>
        <v>2628188</v>
      </c>
      <c r="S490" s="40">
        <v>38140520</v>
      </c>
      <c r="T490" s="40">
        <v>23223926</v>
      </c>
      <c r="U490" s="40">
        <v>23745963</v>
      </c>
      <c r="V490" s="98">
        <v>152417</v>
      </c>
      <c r="W490" s="40">
        <v>25212527</v>
      </c>
      <c r="X490" s="40">
        <v>-1466564</v>
      </c>
      <c r="Y490" s="28">
        <v>-6.1760561153068418E-2</v>
      </c>
      <c r="Z490" s="35">
        <v>-1314147</v>
      </c>
      <c r="AA490" s="20">
        <f t="shared" si="18"/>
        <v>-5.4988957410502304E-2</v>
      </c>
    </row>
    <row r="491" spans="1:27" x14ac:dyDescent="0.25">
      <c r="A491" s="41">
        <v>6920165</v>
      </c>
      <c r="B491" s="29" t="s">
        <v>111</v>
      </c>
      <c r="C491" s="29" t="s">
        <v>112</v>
      </c>
      <c r="D491" s="41" t="s">
        <v>106</v>
      </c>
      <c r="E491" s="21" t="b">
        <v>1</v>
      </c>
      <c r="F491" s="21">
        <v>3</v>
      </c>
      <c r="G491" s="55">
        <v>2016</v>
      </c>
      <c r="H491" s="43">
        <v>246436</v>
      </c>
      <c r="I491" s="44">
        <v>74578</v>
      </c>
      <c r="J491" s="44">
        <v>0</v>
      </c>
      <c r="K491" s="44">
        <v>2940</v>
      </c>
      <c r="L491" s="44"/>
      <c r="M491" s="44">
        <v>35396</v>
      </c>
      <c r="N491" s="44">
        <v>0</v>
      </c>
      <c r="O491" s="44">
        <v>1010</v>
      </c>
      <c r="P491" s="44"/>
      <c r="Q491" s="44"/>
      <c r="R491" s="25">
        <f t="shared" si="17"/>
        <v>360360</v>
      </c>
      <c r="S491" s="40">
        <v>55804699</v>
      </c>
      <c r="T491" s="40">
        <v>35201290</v>
      </c>
      <c r="U491" s="40">
        <v>35554017</v>
      </c>
      <c r="V491" s="98">
        <v>839450</v>
      </c>
      <c r="W491" s="40">
        <v>37292714</v>
      </c>
      <c r="X491" s="40">
        <v>-1738697</v>
      </c>
      <c r="Y491" s="28">
        <v>-4.8902969248172438E-2</v>
      </c>
      <c r="Z491" s="35">
        <v>-899247</v>
      </c>
      <c r="AA491" s="20">
        <f t="shared" si="18"/>
        <v>-2.4709022638596097E-2</v>
      </c>
    </row>
    <row r="492" spans="1:27" x14ac:dyDescent="0.25">
      <c r="A492" s="41">
        <v>6920175</v>
      </c>
      <c r="B492" s="29" t="s">
        <v>114</v>
      </c>
      <c r="C492" s="29" t="s">
        <v>115</v>
      </c>
      <c r="D492" s="41" t="s">
        <v>106</v>
      </c>
      <c r="E492" s="21" t="b">
        <v>1</v>
      </c>
      <c r="F492" s="21">
        <v>3</v>
      </c>
      <c r="G492" s="55">
        <v>2016</v>
      </c>
      <c r="H492" s="43">
        <v>1365386</v>
      </c>
      <c r="I492" s="44">
        <v>1145958</v>
      </c>
      <c r="J492" s="44">
        <v>0</v>
      </c>
      <c r="K492" s="44">
        <v>497601</v>
      </c>
      <c r="L492" s="44"/>
      <c r="M492" s="44">
        <v>195877</v>
      </c>
      <c r="N492" s="44">
        <v>8030892</v>
      </c>
      <c r="O492" s="44">
        <v>962018</v>
      </c>
      <c r="P492" s="44"/>
      <c r="Q492" s="44">
        <v>403442</v>
      </c>
      <c r="R492" s="25">
        <f t="shared" si="17"/>
        <v>12601174</v>
      </c>
      <c r="S492" s="40">
        <v>147492211</v>
      </c>
      <c r="T492" s="40">
        <v>90251824</v>
      </c>
      <c r="U492" s="40">
        <v>98755062</v>
      </c>
      <c r="V492" s="98">
        <v>-76814</v>
      </c>
      <c r="W492" s="40">
        <v>85758387</v>
      </c>
      <c r="X492" s="40">
        <v>12996675</v>
      </c>
      <c r="Y492" s="28">
        <v>0.13160515255410402</v>
      </c>
      <c r="Z492" s="35">
        <v>12919861</v>
      </c>
      <c r="AA492" s="20">
        <f t="shared" si="18"/>
        <v>0.13092916890863324</v>
      </c>
    </row>
    <row r="493" spans="1:27" x14ac:dyDescent="0.25">
      <c r="A493" s="41">
        <v>6920075</v>
      </c>
      <c r="B493" s="29" t="s">
        <v>120</v>
      </c>
      <c r="C493" s="29" t="s">
        <v>121</v>
      </c>
      <c r="D493" s="41" t="s">
        <v>106</v>
      </c>
      <c r="E493" s="21" t="b">
        <v>1</v>
      </c>
      <c r="F493" s="21">
        <v>3</v>
      </c>
      <c r="G493" s="55">
        <v>2016</v>
      </c>
      <c r="H493" s="43">
        <v>126662</v>
      </c>
      <c r="I493" s="44">
        <v>862072</v>
      </c>
      <c r="J493" s="44">
        <v>0</v>
      </c>
      <c r="K493" s="44">
        <v>136175</v>
      </c>
      <c r="L493" s="44"/>
      <c r="M493" s="44"/>
      <c r="N493" s="44">
        <v>175125</v>
      </c>
      <c r="O493" s="44">
        <v>38741</v>
      </c>
      <c r="P493" s="44"/>
      <c r="Q493" s="44"/>
      <c r="R493" s="25">
        <f t="shared" si="17"/>
        <v>1338775</v>
      </c>
      <c r="S493" s="40">
        <v>27836838</v>
      </c>
      <c r="T493" s="40">
        <v>21504115</v>
      </c>
      <c r="U493" s="40">
        <v>22278655</v>
      </c>
      <c r="V493" s="98">
        <v>437396</v>
      </c>
      <c r="W493" s="40">
        <v>26027519</v>
      </c>
      <c r="X493" s="40">
        <v>-3748864</v>
      </c>
      <c r="Y493" s="28">
        <v>-0.1682715585837655</v>
      </c>
      <c r="Z493" s="35">
        <v>-3311468</v>
      </c>
      <c r="AA493" s="20">
        <f t="shared" si="18"/>
        <v>-0.14577657005612463</v>
      </c>
    </row>
    <row r="494" spans="1:27" x14ac:dyDescent="0.25">
      <c r="A494" s="41">
        <v>6920004</v>
      </c>
      <c r="B494" s="29" t="s">
        <v>176</v>
      </c>
      <c r="C494" s="26" t="s">
        <v>177</v>
      </c>
      <c r="D494" s="41" t="s">
        <v>11</v>
      </c>
      <c r="E494" s="21" t="b">
        <v>0</v>
      </c>
      <c r="F494" s="21">
        <v>3</v>
      </c>
      <c r="G494" s="55">
        <v>2016</v>
      </c>
      <c r="H494" s="43">
        <v>2817901</v>
      </c>
      <c r="I494" s="44">
        <v>10626947</v>
      </c>
      <c r="J494" s="44">
        <v>0</v>
      </c>
      <c r="K494" s="44">
        <v>2450070</v>
      </c>
      <c r="L494" s="44"/>
      <c r="M494" s="44">
        <v>680311</v>
      </c>
      <c r="N494" s="44">
        <v>353278</v>
      </c>
      <c r="O494" s="44">
        <v>587021</v>
      </c>
      <c r="P494" s="44">
        <v>212487</v>
      </c>
      <c r="Q494" s="44">
        <v>1958</v>
      </c>
      <c r="R494" s="25">
        <f t="shared" si="17"/>
        <v>17729973</v>
      </c>
      <c r="S494" s="40">
        <v>417486410</v>
      </c>
      <c r="T494" s="40">
        <v>160925957</v>
      </c>
      <c r="U494" s="40">
        <v>177068894</v>
      </c>
      <c r="V494" s="98">
        <v>-11586481</v>
      </c>
      <c r="W494" s="40">
        <v>181531815</v>
      </c>
      <c r="X494" s="40">
        <v>-4462921</v>
      </c>
      <c r="Y494" s="28">
        <v>-2.5204432575266437E-2</v>
      </c>
      <c r="Z494" s="35">
        <v>-16049402</v>
      </c>
      <c r="AA494" s="20">
        <f t="shared" si="18"/>
        <v>-9.6985544923133313E-2</v>
      </c>
    </row>
    <row r="495" spans="1:27" x14ac:dyDescent="0.25">
      <c r="A495" s="41">
        <v>6920231</v>
      </c>
      <c r="B495" s="29" t="s">
        <v>123</v>
      </c>
      <c r="C495" s="29" t="s">
        <v>124</v>
      </c>
      <c r="D495" s="41" t="s">
        <v>106</v>
      </c>
      <c r="E495" s="21" t="b">
        <v>1</v>
      </c>
      <c r="F495" s="21">
        <v>3</v>
      </c>
      <c r="G495" s="55">
        <v>2016</v>
      </c>
      <c r="H495" s="43">
        <v>341855</v>
      </c>
      <c r="I495" s="44">
        <v>879239</v>
      </c>
      <c r="J495" s="44">
        <v>0</v>
      </c>
      <c r="K495" s="44">
        <v>179973</v>
      </c>
      <c r="L495" s="44"/>
      <c r="M495" s="44">
        <v>286544</v>
      </c>
      <c r="N495" s="44">
        <v>0</v>
      </c>
      <c r="O495" s="44">
        <v>32916</v>
      </c>
      <c r="P495" s="44">
        <v>248464</v>
      </c>
      <c r="Q495" s="44">
        <v>11116</v>
      </c>
      <c r="R495" s="25">
        <f t="shared" si="17"/>
        <v>1980107</v>
      </c>
      <c r="S495" s="40">
        <v>28813937</v>
      </c>
      <c r="T495" s="40">
        <v>22128479</v>
      </c>
      <c r="U495" s="40">
        <v>22536884</v>
      </c>
      <c r="V495" s="98">
        <v>1730606</v>
      </c>
      <c r="W495" s="40">
        <v>23810009</v>
      </c>
      <c r="X495" s="40">
        <v>-1273125</v>
      </c>
      <c r="Y495" s="28">
        <v>-5.6490728709434723E-2</v>
      </c>
      <c r="Z495" s="35">
        <v>457481</v>
      </c>
      <c r="AA495" s="20">
        <f t="shared" si="18"/>
        <v>1.8851599403152119E-2</v>
      </c>
    </row>
    <row r="496" spans="1:27" x14ac:dyDescent="0.25">
      <c r="A496" s="41">
        <v>6920614</v>
      </c>
      <c r="B496" s="29" t="s">
        <v>74</v>
      </c>
      <c r="C496" s="29" t="s">
        <v>75</v>
      </c>
      <c r="D496" s="41" t="s">
        <v>65</v>
      </c>
      <c r="E496" s="21" t="b">
        <v>1</v>
      </c>
      <c r="F496" s="21">
        <v>3</v>
      </c>
      <c r="G496" s="55">
        <v>2016</v>
      </c>
      <c r="H496" s="43">
        <v>107021</v>
      </c>
      <c r="I496" s="44">
        <v>674216</v>
      </c>
      <c r="J496" s="44">
        <v>0</v>
      </c>
      <c r="K496" s="44">
        <v>40160</v>
      </c>
      <c r="L496" s="44"/>
      <c r="M496" s="44"/>
      <c r="N496" s="44">
        <v>1460014</v>
      </c>
      <c r="O496" s="44">
        <v>95455</v>
      </c>
      <c r="P496" s="44"/>
      <c r="Q496" s="44"/>
      <c r="R496" s="25">
        <f t="shared" si="17"/>
        <v>2376866</v>
      </c>
      <c r="S496" s="40">
        <v>34299040</v>
      </c>
      <c r="T496" s="40">
        <v>21180498</v>
      </c>
      <c r="U496" s="40">
        <v>23387790</v>
      </c>
      <c r="V496" s="98">
        <v>1960675</v>
      </c>
      <c r="W496" s="40">
        <v>25415450</v>
      </c>
      <c r="X496" s="40">
        <v>-2027660</v>
      </c>
      <c r="Y496" s="28">
        <v>-8.669737499780869E-2</v>
      </c>
      <c r="Z496" s="35">
        <v>-66985</v>
      </c>
      <c r="AA496" s="20">
        <f t="shared" si="18"/>
        <v>-2.6425663250220477E-3</v>
      </c>
    </row>
    <row r="497" spans="1:27" x14ac:dyDescent="0.25">
      <c r="A497" s="41">
        <v>6920620</v>
      </c>
      <c r="B497" s="29" t="s">
        <v>41</v>
      </c>
      <c r="C497" s="29" t="s">
        <v>42</v>
      </c>
      <c r="D497" s="41" t="s">
        <v>11</v>
      </c>
      <c r="E497" s="21" t="b">
        <v>0</v>
      </c>
      <c r="F497" s="21">
        <v>3</v>
      </c>
      <c r="G497" s="55">
        <v>2016</v>
      </c>
      <c r="H497" s="43">
        <v>521410</v>
      </c>
      <c r="I497" s="44">
        <v>5454726</v>
      </c>
      <c r="J497" s="44">
        <v>0</v>
      </c>
      <c r="K497" s="44">
        <v>469734</v>
      </c>
      <c r="L497" s="44"/>
      <c r="M497" s="44"/>
      <c r="N497" s="44">
        <v>2340</v>
      </c>
      <c r="O497" s="44">
        <v>285306</v>
      </c>
      <c r="P497" s="44">
        <v>185866</v>
      </c>
      <c r="Q497" s="44"/>
      <c r="R497" s="25">
        <f t="shared" si="17"/>
        <v>6919382</v>
      </c>
      <c r="S497" s="40">
        <v>605839000</v>
      </c>
      <c r="T497" s="40">
        <v>217263000</v>
      </c>
      <c r="U497" s="40">
        <v>236749000</v>
      </c>
      <c r="V497" s="98">
        <v>-262000</v>
      </c>
      <c r="W497" s="40">
        <v>205184000</v>
      </c>
      <c r="X497" s="40">
        <v>31565000</v>
      </c>
      <c r="Y497" s="28">
        <v>0.13332685671322794</v>
      </c>
      <c r="Z497" s="35">
        <v>31303000</v>
      </c>
      <c r="AA497" s="20">
        <f t="shared" si="18"/>
        <v>0.13236668400377188</v>
      </c>
    </row>
    <row r="498" spans="1:27" x14ac:dyDescent="0.25">
      <c r="A498" s="41">
        <v>6920570</v>
      </c>
      <c r="B498" s="29" t="s">
        <v>155</v>
      </c>
      <c r="C498" s="29" t="s">
        <v>44</v>
      </c>
      <c r="D498" s="41" t="s">
        <v>11</v>
      </c>
      <c r="E498" s="21" t="b">
        <v>0</v>
      </c>
      <c r="F498" s="21">
        <v>3</v>
      </c>
      <c r="G498" s="55">
        <v>2016</v>
      </c>
      <c r="H498" s="43">
        <v>14568156</v>
      </c>
      <c r="I498" s="44">
        <v>73253968</v>
      </c>
      <c r="J498" s="44">
        <v>41761</v>
      </c>
      <c r="K498" s="44">
        <v>3062514</v>
      </c>
      <c r="L498" s="44">
        <v>31998975</v>
      </c>
      <c r="M498" s="44">
        <v>161496020</v>
      </c>
      <c r="N498" s="44">
        <v>0</v>
      </c>
      <c r="O498" s="44">
        <v>371488</v>
      </c>
      <c r="P498" s="44">
        <v>1736179</v>
      </c>
      <c r="Q498" s="44"/>
      <c r="R498" s="25">
        <f t="shared" si="17"/>
        <v>286529061</v>
      </c>
      <c r="S498" s="40">
        <v>3330120229</v>
      </c>
      <c r="T498" s="40">
        <v>1579879499</v>
      </c>
      <c r="U498" s="40">
        <v>1647641612</v>
      </c>
      <c r="V498" s="98">
        <v>23840829</v>
      </c>
      <c r="W498" s="40">
        <v>1527248525</v>
      </c>
      <c r="X498" s="40">
        <v>120393087</v>
      </c>
      <c r="Y498" s="28">
        <v>7.3069948053727601E-2</v>
      </c>
      <c r="Z498" s="35">
        <v>144233916</v>
      </c>
      <c r="AA498" s="20">
        <f t="shared" si="18"/>
        <v>8.6291014767531135E-2</v>
      </c>
    </row>
    <row r="499" spans="1:27" x14ac:dyDescent="0.25">
      <c r="A499" s="41">
        <v>6920125</v>
      </c>
      <c r="B499" s="29" t="s">
        <v>207</v>
      </c>
      <c r="C499" s="29" t="s">
        <v>77</v>
      </c>
      <c r="D499" s="41" t="s">
        <v>65</v>
      </c>
      <c r="E499" s="21" t="b">
        <v>1</v>
      </c>
      <c r="F499" s="21">
        <v>3</v>
      </c>
      <c r="G499" s="55">
        <v>2016</v>
      </c>
      <c r="H499" s="43">
        <v>206306</v>
      </c>
      <c r="I499" s="44">
        <v>0</v>
      </c>
      <c r="J499" s="44">
        <v>0</v>
      </c>
      <c r="K499" s="44">
        <v>1320</v>
      </c>
      <c r="L499" s="44">
        <v>0</v>
      </c>
      <c r="M499" s="44">
        <v>0</v>
      </c>
      <c r="N499" s="44">
        <v>0</v>
      </c>
      <c r="O499" s="44">
        <v>6900</v>
      </c>
      <c r="P499" s="44">
        <v>0</v>
      </c>
      <c r="Q499" s="44">
        <v>0</v>
      </c>
      <c r="R499" s="25">
        <f t="shared" si="17"/>
        <v>214526</v>
      </c>
      <c r="S499" s="40">
        <v>41781350</v>
      </c>
      <c r="T499" s="40">
        <v>28008942</v>
      </c>
      <c r="U499" s="40">
        <v>30771131</v>
      </c>
      <c r="V499" s="98">
        <v>211409</v>
      </c>
      <c r="W499" s="40">
        <v>33952767</v>
      </c>
      <c r="X499" s="40">
        <v>-3181636</v>
      </c>
      <c r="Y499" s="28">
        <v>-0.1033967844730829</v>
      </c>
      <c r="Z499" s="35">
        <v>-2970227</v>
      </c>
      <c r="AA499" s="20">
        <f t="shared" si="18"/>
        <v>-9.586776939527876E-2</v>
      </c>
    </row>
    <row r="500" spans="1:27" x14ac:dyDescent="0.25">
      <c r="A500" s="41">
        <v>6920163</v>
      </c>
      <c r="B500" s="29" t="s">
        <v>78</v>
      </c>
      <c r="C500" s="29" t="s">
        <v>79</v>
      </c>
      <c r="D500" s="41" t="s">
        <v>65</v>
      </c>
      <c r="E500" s="21" t="b">
        <v>1</v>
      </c>
      <c r="F500" s="21">
        <v>3</v>
      </c>
      <c r="G500" s="55">
        <v>2016</v>
      </c>
      <c r="H500" s="43">
        <v>535830</v>
      </c>
      <c r="I500" s="44">
        <v>0</v>
      </c>
      <c r="J500" s="44">
        <v>0</v>
      </c>
      <c r="K500" s="44">
        <v>0</v>
      </c>
      <c r="L500" s="44">
        <v>0</v>
      </c>
      <c r="M500" s="44">
        <v>0</v>
      </c>
      <c r="N500" s="44">
        <v>0</v>
      </c>
      <c r="O500" s="44">
        <v>5025</v>
      </c>
      <c r="P500" s="44">
        <v>0</v>
      </c>
      <c r="Q500" s="44">
        <v>0</v>
      </c>
      <c r="R500" s="25">
        <f t="shared" si="17"/>
        <v>540855</v>
      </c>
      <c r="S500" s="40">
        <v>107135267</v>
      </c>
      <c r="T500" s="40">
        <v>71101425</v>
      </c>
      <c r="U500" s="40">
        <v>77512660</v>
      </c>
      <c r="V500" s="98">
        <v>168476</v>
      </c>
      <c r="W500" s="40">
        <v>76528251</v>
      </c>
      <c r="X500" s="40">
        <v>984410</v>
      </c>
      <c r="Y500" s="28">
        <v>1.2699989911325453E-2</v>
      </c>
      <c r="Z500" s="35">
        <v>1152885</v>
      </c>
      <c r="AA500" s="20">
        <f t="shared" si="18"/>
        <v>1.4841247944674753E-2</v>
      </c>
    </row>
    <row r="501" spans="1:27" x14ac:dyDescent="0.25">
      <c r="A501" s="41">
        <v>6920051</v>
      </c>
      <c r="B501" s="29" t="s">
        <v>212</v>
      </c>
      <c r="C501" s="29" t="s">
        <v>157</v>
      </c>
      <c r="D501" s="41" t="s">
        <v>11</v>
      </c>
      <c r="E501" s="30" t="b">
        <v>0</v>
      </c>
      <c r="F501" s="21">
        <v>3</v>
      </c>
      <c r="G501" s="55">
        <v>2016</v>
      </c>
      <c r="H501" s="43">
        <v>3412135</v>
      </c>
      <c r="I501" s="44">
        <v>68747433</v>
      </c>
      <c r="J501" s="44">
        <v>0</v>
      </c>
      <c r="K501" s="44">
        <v>756422</v>
      </c>
      <c r="L501" s="44"/>
      <c r="M501" s="44"/>
      <c r="N501" s="44">
        <v>135314</v>
      </c>
      <c r="O501" s="44">
        <v>592854</v>
      </c>
      <c r="P501" s="44">
        <v>9058</v>
      </c>
      <c r="Q501" s="44"/>
      <c r="R501" s="25">
        <f t="shared" si="17"/>
        <v>73653216</v>
      </c>
      <c r="S501" s="40">
        <v>1440988509</v>
      </c>
      <c r="T501" s="40">
        <v>608178486</v>
      </c>
      <c r="U501" s="40">
        <v>634077691</v>
      </c>
      <c r="V501" s="98">
        <v>2190604</v>
      </c>
      <c r="W501" s="40">
        <v>560809660</v>
      </c>
      <c r="X501" s="40">
        <v>73268030</v>
      </c>
      <c r="Y501" s="28">
        <v>0.11555055640650193</v>
      </c>
      <c r="Z501" s="35">
        <v>75458634</v>
      </c>
      <c r="AA501" s="20">
        <f t="shared" si="18"/>
        <v>0.11859562167874481</v>
      </c>
    </row>
    <row r="502" spans="1:27" x14ac:dyDescent="0.25">
      <c r="A502" s="41">
        <v>6920160</v>
      </c>
      <c r="B502" s="83" t="s">
        <v>158</v>
      </c>
      <c r="C502" s="29" t="s">
        <v>208</v>
      </c>
      <c r="D502" s="41" t="s">
        <v>11</v>
      </c>
      <c r="E502" s="30" t="b">
        <v>0</v>
      </c>
      <c r="F502" s="21">
        <v>3</v>
      </c>
      <c r="G502" s="55">
        <v>2016</v>
      </c>
      <c r="H502" s="43">
        <v>729568</v>
      </c>
      <c r="I502" s="44">
        <v>6601299</v>
      </c>
      <c r="J502" s="44">
        <v>0</v>
      </c>
      <c r="K502" s="44">
        <v>72869</v>
      </c>
      <c r="L502" s="44"/>
      <c r="M502" s="44"/>
      <c r="N502" s="44">
        <v>0</v>
      </c>
      <c r="O502" s="44">
        <v>57112</v>
      </c>
      <c r="P502" s="44"/>
      <c r="Q502" s="44"/>
      <c r="R502" s="25">
        <f t="shared" si="17"/>
        <v>7460848</v>
      </c>
      <c r="S502" s="40">
        <v>220118845</v>
      </c>
      <c r="T502" s="40">
        <v>104816689</v>
      </c>
      <c r="U502" s="40">
        <v>110846664</v>
      </c>
      <c r="V502" s="98">
        <v>676694</v>
      </c>
      <c r="W502" s="40">
        <v>123652308</v>
      </c>
      <c r="X502" s="40">
        <v>-12805643</v>
      </c>
      <c r="Y502" s="28">
        <v>-0.11552574103628414</v>
      </c>
      <c r="Z502" s="35">
        <v>-12128949</v>
      </c>
      <c r="AA502" s="20">
        <f t="shared" si="18"/>
        <v>-0.10875702828101715</v>
      </c>
    </row>
    <row r="503" spans="1:27" x14ac:dyDescent="0.25">
      <c r="A503" s="41">
        <v>6920172</v>
      </c>
      <c r="B503" s="29" t="s">
        <v>126</v>
      </c>
      <c r="C503" s="29" t="s">
        <v>160</v>
      </c>
      <c r="D503" s="41" t="s">
        <v>106</v>
      </c>
      <c r="E503" s="30" t="b">
        <v>1</v>
      </c>
      <c r="F503" s="21">
        <v>3</v>
      </c>
      <c r="G503" s="55">
        <v>2016</v>
      </c>
      <c r="H503" s="43">
        <v>63574</v>
      </c>
      <c r="I503" s="44">
        <v>646179</v>
      </c>
      <c r="J503" s="44">
        <v>0</v>
      </c>
      <c r="K503" s="44">
        <v>14758</v>
      </c>
      <c r="L503" s="44"/>
      <c r="M503" s="44"/>
      <c r="N503" s="44">
        <v>643</v>
      </c>
      <c r="O503" s="44">
        <v>2151</v>
      </c>
      <c r="P503" s="44">
        <v>16088</v>
      </c>
      <c r="Q503" s="44">
        <v>1245</v>
      </c>
      <c r="R503" s="25">
        <f t="shared" si="17"/>
        <v>744638</v>
      </c>
      <c r="S503" s="40">
        <v>9026882</v>
      </c>
      <c r="T503" s="40">
        <v>8117878</v>
      </c>
      <c r="U503" s="40">
        <v>8489481</v>
      </c>
      <c r="V503" s="98">
        <v>1820211</v>
      </c>
      <c r="W503" s="40">
        <v>9882511</v>
      </c>
      <c r="X503" s="40">
        <v>-1393030</v>
      </c>
      <c r="Y503" s="28">
        <v>-0.16408894725131018</v>
      </c>
      <c r="Z503" s="35">
        <v>427181</v>
      </c>
      <c r="AA503" s="20">
        <f t="shared" si="18"/>
        <v>4.1434894466294434E-2</v>
      </c>
    </row>
    <row r="504" spans="1:27" x14ac:dyDescent="0.25">
      <c r="A504" s="41">
        <v>6920060</v>
      </c>
      <c r="B504" s="29" t="s">
        <v>128</v>
      </c>
      <c r="C504" s="29" t="s">
        <v>213</v>
      </c>
      <c r="D504" s="41" t="s">
        <v>106</v>
      </c>
      <c r="E504" s="30" t="b">
        <v>1</v>
      </c>
      <c r="F504" s="30">
        <v>3</v>
      </c>
      <c r="G504" s="55">
        <v>2016</v>
      </c>
      <c r="H504" s="43">
        <v>325845</v>
      </c>
      <c r="I504" s="44">
        <v>1070846</v>
      </c>
      <c r="J504" s="44">
        <v>0</v>
      </c>
      <c r="K504" s="44">
        <v>10369</v>
      </c>
      <c r="L504" s="44"/>
      <c r="M504" s="44">
        <v>22847</v>
      </c>
      <c r="N504" s="44">
        <v>0</v>
      </c>
      <c r="O504" s="44">
        <v>18339</v>
      </c>
      <c r="P504" s="44"/>
      <c r="Q504" s="44"/>
      <c r="R504" s="25">
        <f t="shared" si="17"/>
        <v>1448246</v>
      </c>
      <c r="S504" s="40">
        <v>55103084</v>
      </c>
      <c r="T504" s="40">
        <v>30084370</v>
      </c>
      <c r="U504" s="40">
        <v>31346321</v>
      </c>
      <c r="V504" s="98">
        <v>-157963</v>
      </c>
      <c r="W504" s="40">
        <v>31791163</v>
      </c>
      <c r="X504" s="40">
        <v>-444842</v>
      </c>
      <c r="Y504" s="28">
        <v>-1.4191202852800493E-2</v>
      </c>
      <c r="Z504" s="35">
        <v>-602805</v>
      </c>
      <c r="AA504" s="20">
        <f t="shared" si="18"/>
        <v>-1.9327885103794178E-2</v>
      </c>
    </row>
    <row r="505" spans="1:27" x14ac:dyDescent="0.25">
      <c r="A505" s="41">
        <v>6920340</v>
      </c>
      <c r="B505" s="29" t="s">
        <v>130</v>
      </c>
      <c r="C505" s="29" t="s">
        <v>215</v>
      </c>
      <c r="D505" s="41" t="s">
        <v>106</v>
      </c>
      <c r="E505" s="30" t="b">
        <v>0</v>
      </c>
      <c r="F505" s="30">
        <v>3</v>
      </c>
      <c r="G505" s="55">
        <v>2016</v>
      </c>
      <c r="H505" s="43">
        <v>1392845</v>
      </c>
      <c r="I505" s="44">
        <v>2279109</v>
      </c>
      <c r="J505" s="44">
        <v>0</v>
      </c>
      <c r="K505" s="44">
        <v>119500</v>
      </c>
      <c r="L505" s="44"/>
      <c r="M505" s="44">
        <v>29045</v>
      </c>
      <c r="N505" s="44">
        <v>0</v>
      </c>
      <c r="O505" s="44">
        <v>17173</v>
      </c>
      <c r="P505" s="44">
        <v>19436</v>
      </c>
      <c r="Q505" s="44">
        <v>925</v>
      </c>
      <c r="R505" s="25">
        <f t="shared" si="17"/>
        <v>3858033</v>
      </c>
      <c r="S505" s="40">
        <v>159826759</v>
      </c>
      <c r="T505" s="40">
        <v>67711558</v>
      </c>
      <c r="U505" s="40">
        <v>72231550</v>
      </c>
      <c r="V505" s="98">
        <v>-777462</v>
      </c>
      <c r="W505" s="40">
        <v>68328525</v>
      </c>
      <c r="X505" s="40">
        <v>3903024</v>
      </c>
      <c r="Y505" s="28">
        <v>5.4034891955108258E-2</v>
      </c>
      <c r="Z505" s="35">
        <v>3125562</v>
      </c>
      <c r="AA505" s="20">
        <f t="shared" si="18"/>
        <v>4.374224187145178E-2</v>
      </c>
    </row>
    <row r="506" spans="1:27" x14ac:dyDescent="0.25">
      <c r="A506" s="41">
        <v>6920130</v>
      </c>
      <c r="B506" s="29" t="s">
        <v>101</v>
      </c>
      <c r="C506" s="29" t="s">
        <v>102</v>
      </c>
      <c r="D506" s="41" t="s">
        <v>65</v>
      </c>
      <c r="E506" s="30" t="b">
        <v>1</v>
      </c>
      <c r="F506" s="30">
        <v>3</v>
      </c>
      <c r="G506" s="55">
        <v>2016</v>
      </c>
      <c r="H506" s="43">
        <v>374484</v>
      </c>
      <c r="I506" s="44">
        <v>1656667</v>
      </c>
      <c r="J506" s="44">
        <v>0</v>
      </c>
      <c r="K506" s="44">
        <v>55174</v>
      </c>
      <c r="L506" s="44"/>
      <c r="M506" s="44">
        <v>105873</v>
      </c>
      <c r="N506" s="44">
        <v>647814</v>
      </c>
      <c r="O506" s="44">
        <v>58018</v>
      </c>
      <c r="P506" s="44">
        <v>21775</v>
      </c>
      <c r="Q506" s="44"/>
      <c r="R506" s="25">
        <f t="shared" si="17"/>
        <v>2919805</v>
      </c>
      <c r="S506" s="40">
        <v>54109946</v>
      </c>
      <c r="T506" s="40">
        <v>26522160</v>
      </c>
      <c r="U506" s="40">
        <v>27339846</v>
      </c>
      <c r="V506" s="98">
        <v>-7805</v>
      </c>
      <c r="W506" s="40">
        <v>23167718</v>
      </c>
      <c r="X506" s="40">
        <v>4172128</v>
      </c>
      <c r="Y506" s="28">
        <v>0.1526024689385595</v>
      </c>
      <c r="Z506" s="35">
        <v>4164323</v>
      </c>
      <c r="AA506" s="20">
        <f t="shared" si="18"/>
        <v>0.15236048416581843</v>
      </c>
    </row>
    <row r="507" spans="1:27" x14ac:dyDescent="0.25">
      <c r="A507" s="41">
        <v>6920708</v>
      </c>
      <c r="B507" s="29" t="s">
        <v>53</v>
      </c>
      <c r="C507" s="29" t="s">
        <v>54</v>
      </c>
      <c r="D507" s="41" t="s">
        <v>11</v>
      </c>
      <c r="E507" s="30" t="b">
        <v>0</v>
      </c>
      <c r="F507" s="30">
        <v>3</v>
      </c>
      <c r="G507" s="55">
        <v>2016</v>
      </c>
      <c r="H507" s="43">
        <v>9579099</v>
      </c>
      <c r="I507" s="44">
        <v>45974641</v>
      </c>
      <c r="J507" s="44">
        <v>2811896</v>
      </c>
      <c r="K507" s="44">
        <v>3296429</v>
      </c>
      <c r="L507" s="44">
        <v>307229</v>
      </c>
      <c r="M507" s="44">
        <v>1668197</v>
      </c>
      <c r="N507" s="44">
        <v>8740182</v>
      </c>
      <c r="O507" s="44">
        <v>602607</v>
      </c>
      <c r="P507" s="44">
        <v>2466403</v>
      </c>
      <c r="Q507" s="44">
        <v>177631</v>
      </c>
      <c r="R507" s="25">
        <f t="shared" si="17"/>
        <v>75624314</v>
      </c>
      <c r="S507" s="40">
        <v>1389013783</v>
      </c>
      <c r="T507" s="40">
        <v>653402134</v>
      </c>
      <c r="U507" s="40">
        <v>700583372</v>
      </c>
      <c r="V507" s="98">
        <v>2193647</v>
      </c>
      <c r="W507" s="40">
        <v>662752754</v>
      </c>
      <c r="X507" s="40">
        <v>37830618</v>
      </c>
      <c r="Y507" s="28">
        <v>5.3998738068821876E-2</v>
      </c>
      <c r="Z507" s="35">
        <v>40024265</v>
      </c>
      <c r="AA507" s="20">
        <f t="shared" si="18"/>
        <v>5.6951584809861289E-2</v>
      </c>
    </row>
    <row r="508" spans="1:27" x14ac:dyDescent="0.25">
      <c r="A508" s="41">
        <v>6920065</v>
      </c>
      <c r="B508" s="29" t="s">
        <v>97</v>
      </c>
      <c r="C508" s="29" t="s">
        <v>98</v>
      </c>
      <c r="D508" s="41" t="s">
        <v>65</v>
      </c>
      <c r="E508" s="21" t="b">
        <v>1</v>
      </c>
      <c r="F508" s="21">
        <v>3</v>
      </c>
      <c r="G508" s="55">
        <v>2016</v>
      </c>
      <c r="H508" s="43">
        <v>60105</v>
      </c>
      <c r="I508" s="44">
        <v>968935</v>
      </c>
      <c r="J508" s="44">
        <v>0</v>
      </c>
      <c r="K508" s="44">
        <v>10462</v>
      </c>
      <c r="L508" s="44"/>
      <c r="M508" s="44"/>
      <c r="N508" s="44">
        <v>0</v>
      </c>
      <c r="O508" s="44"/>
      <c r="P508" s="44"/>
      <c r="Q508" s="44"/>
      <c r="R508" s="25">
        <f t="shared" si="17"/>
        <v>1039502</v>
      </c>
      <c r="S508" s="40">
        <v>24129316</v>
      </c>
      <c r="T508" s="40">
        <v>15406034</v>
      </c>
      <c r="U508" s="40">
        <v>16311076</v>
      </c>
      <c r="V508" s="98">
        <v>688933</v>
      </c>
      <c r="W508" s="40">
        <v>17072124</v>
      </c>
      <c r="X508" s="40">
        <v>-761048</v>
      </c>
      <c r="Y508" s="28">
        <v>-4.665835656703457E-2</v>
      </c>
      <c r="Z508" s="35">
        <v>-72115</v>
      </c>
      <c r="AA508" s="20">
        <f t="shared" si="18"/>
        <v>-4.2420565777347534E-3</v>
      </c>
    </row>
    <row r="509" spans="1:27" x14ac:dyDescent="0.25">
      <c r="A509" s="41">
        <v>6920380</v>
      </c>
      <c r="B509" s="29" t="s">
        <v>164</v>
      </c>
      <c r="C509" s="29" t="s">
        <v>165</v>
      </c>
      <c r="D509" s="41" t="s">
        <v>106</v>
      </c>
      <c r="E509" s="21" t="b">
        <v>1</v>
      </c>
      <c r="F509" s="21">
        <v>3</v>
      </c>
      <c r="G509" s="55">
        <v>2016</v>
      </c>
      <c r="H509" s="43">
        <v>286961</v>
      </c>
      <c r="I509" s="44">
        <v>3376334</v>
      </c>
      <c r="J509" s="44">
        <v>0</v>
      </c>
      <c r="K509" s="44">
        <v>443599</v>
      </c>
      <c r="L509" s="44"/>
      <c r="M509" s="44">
        <v>239176</v>
      </c>
      <c r="N509" s="44">
        <v>547328</v>
      </c>
      <c r="O509" s="44">
        <v>337627</v>
      </c>
      <c r="P509" s="44">
        <v>100647</v>
      </c>
      <c r="Q509" s="44">
        <v>8172</v>
      </c>
      <c r="R509" s="25">
        <f t="shared" si="17"/>
        <v>5339844</v>
      </c>
      <c r="S509" s="40">
        <v>124684786</v>
      </c>
      <c r="T509" s="40">
        <v>65179508</v>
      </c>
      <c r="U509" s="40">
        <v>67673945</v>
      </c>
      <c r="V509" s="98">
        <v>-88573</v>
      </c>
      <c r="W509" s="40">
        <v>60646285</v>
      </c>
      <c r="X509" s="40">
        <v>7027660</v>
      </c>
      <c r="Y509" s="28">
        <v>0.10384587450901525</v>
      </c>
      <c r="Z509" s="35">
        <v>6939087</v>
      </c>
      <c r="AA509" s="20">
        <f t="shared" si="18"/>
        <v>0.10267143310241748</v>
      </c>
    </row>
    <row r="510" spans="1:27" x14ac:dyDescent="0.25">
      <c r="A510" s="41">
        <v>6920140</v>
      </c>
      <c r="B510" s="29" t="s">
        <v>132</v>
      </c>
      <c r="C510" s="29" t="s">
        <v>132</v>
      </c>
      <c r="D510" s="41" t="s">
        <v>106</v>
      </c>
      <c r="E510" s="21" t="b">
        <v>1</v>
      </c>
      <c r="F510" s="21">
        <v>3</v>
      </c>
      <c r="G510" s="55">
        <v>2016</v>
      </c>
      <c r="H510" s="43">
        <v>104983</v>
      </c>
      <c r="I510" s="44">
        <v>552274</v>
      </c>
      <c r="J510" s="44">
        <v>0</v>
      </c>
      <c r="K510" s="44">
        <v>4110</v>
      </c>
      <c r="L510" s="44"/>
      <c r="M510" s="44">
        <v>679</v>
      </c>
      <c r="N510" s="44">
        <v>326019</v>
      </c>
      <c r="O510" s="44"/>
      <c r="P510" s="44">
        <v>390</v>
      </c>
      <c r="Q510" s="44"/>
      <c r="R510" s="25">
        <f t="shared" ref="R510:R573" si="19">SUM(H510:Q510)</f>
        <v>988455</v>
      </c>
      <c r="S510" s="40">
        <v>27697668</v>
      </c>
      <c r="T510" s="40">
        <v>19899949</v>
      </c>
      <c r="U510" s="40">
        <v>20435135</v>
      </c>
      <c r="V510" s="98">
        <v>163295</v>
      </c>
      <c r="W510" s="40">
        <v>19352001</v>
      </c>
      <c r="X510" s="40">
        <v>1083134</v>
      </c>
      <c r="Y510" s="28">
        <v>5.3003515758520803E-2</v>
      </c>
      <c r="Z510" s="35">
        <v>1246429</v>
      </c>
      <c r="AA510" s="20">
        <f t="shared" si="18"/>
        <v>6.0510873886990418E-2</v>
      </c>
    </row>
    <row r="511" spans="1:27" x14ac:dyDescent="0.25">
      <c r="A511" s="41">
        <v>6920025</v>
      </c>
      <c r="B511" s="29" t="s">
        <v>63</v>
      </c>
      <c r="C511" s="29" t="s">
        <v>64</v>
      </c>
      <c r="D511" s="41" t="s">
        <v>65</v>
      </c>
      <c r="E511" s="21" t="b">
        <v>0</v>
      </c>
      <c r="F511" s="21">
        <v>4</v>
      </c>
      <c r="G511" s="55">
        <v>2016</v>
      </c>
      <c r="H511" s="43">
        <v>609620</v>
      </c>
      <c r="I511" s="44"/>
      <c r="J511" s="44">
        <v>398176</v>
      </c>
      <c r="K511" s="44">
        <v>111367</v>
      </c>
      <c r="L511" s="44"/>
      <c r="M511" s="44">
        <v>3412</v>
      </c>
      <c r="N511" s="44">
        <v>18865</v>
      </c>
      <c r="O511" s="44">
        <v>12343</v>
      </c>
      <c r="P511" s="44">
        <v>17000</v>
      </c>
      <c r="Q511" s="44">
        <v>40798</v>
      </c>
      <c r="R511" s="25">
        <f t="shared" si="19"/>
        <v>1211581</v>
      </c>
      <c r="S511" s="40">
        <v>126663675</v>
      </c>
      <c r="T511" s="40">
        <v>57138111</v>
      </c>
      <c r="U511" s="40">
        <v>58563183</v>
      </c>
      <c r="V511" s="98">
        <v>0</v>
      </c>
      <c r="W511" s="40">
        <v>52768607</v>
      </c>
      <c r="X511" s="40">
        <v>5794576</v>
      </c>
      <c r="Y511" s="28">
        <v>9.8945714750511421E-2</v>
      </c>
      <c r="Z511" s="35">
        <v>5794576</v>
      </c>
      <c r="AA511" s="20">
        <f t="shared" ref="AA511:AA574" si="20">Z511/(U511+V511)</f>
        <v>9.8945714750511421E-2</v>
      </c>
    </row>
    <row r="512" spans="1:27" x14ac:dyDescent="0.25">
      <c r="A512" s="41">
        <v>6920280</v>
      </c>
      <c r="B512" s="29" t="s">
        <v>151</v>
      </c>
      <c r="C512" s="29" t="s">
        <v>15</v>
      </c>
      <c r="D512" s="41" t="s">
        <v>11</v>
      </c>
      <c r="E512" s="21" t="b">
        <v>0</v>
      </c>
      <c r="F512" s="21">
        <v>4</v>
      </c>
      <c r="G512" s="55">
        <v>2016</v>
      </c>
      <c r="H512" s="43">
        <v>4147199</v>
      </c>
      <c r="I512" s="44">
        <v>33593414</v>
      </c>
      <c r="J512" s="44">
        <v>2614065</v>
      </c>
      <c r="K512" s="44">
        <v>3253134</v>
      </c>
      <c r="L512" s="44">
        <v>212679</v>
      </c>
      <c r="M512" s="44">
        <v>15075</v>
      </c>
      <c r="N512" s="44">
        <v>2309711</v>
      </c>
      <c r="O512" s="44">
        <v>49603</v>
      </c>
      <c r="P512" s="44">
        <v>307167</v>
      </c>
      <c r="Q512" s="44">
        <v>571177</v>
      </c>
      <c r="R512" s="25">
        <f t="shared" si="19"/>
        <v>47073224</v>
      </c>
      <c r="S512" s="40">
        <v>1390872781</v>
      </c>
      <c r="T512" s="40">
        <v>471734520</v>
      </c>
      <c r="U512" s="40">
        <v>484832492</v>
      </c>
      <c r="V512" s="98">
        <v>0</v>
      </c>
      <c r="W512" s="40">
        <v>434178533</v>
      </c>
      <c r="X512" s="40">
        <v>50653959</v>
      </c>
      <c r="Y512" s="28">
        <v>0.10447723664527005</v>
      </c>
      <c r="Z512" s="35">
        <v>50653959</v>
      </c>
      <c r="AA512" s="20">
        <f t="shared" si="20"/>
        <v>0.10447723664527005</v>
      </c>
    </row>
    <row r="513" spans="1:27" x14ac:dyDescent="0.25">
      <c r="A513" s="41">
        <v>6920005</v>
      </c>
      <c r="B513" s="29" t="s">
        <v>17</v>
      </c>
      <c r="C513" s="29" t="s">
        <v>18</v>
      </c>
      <c r="D513" s="41" t="s">
        <v>11</v>
      </c>
      <c r="E513" s="21" t="b">
        <v>0</v>
      </c>
      <c r="F513" s="21">
        <v>4</v>
      </c>
      <c r="G513" s="55">
        <v>2016</v>
      </c>
      <c r="H513" s="43">
        <v>2112687</v>
      </c>
      <c r="I513" s="44">
        <v>13905182</v>
      </c>
      <c r="J513" s="44">
        <v>868462</v>
      </c>
      <c r="K513" s="44">
        <v>593536</v>
      </c>
      <c r="L513" s="44"/>
      <c r="M513" s="44">
        <v>8063</v>
      </c>
      <c r="N513" s="44">
        <v>81921</v>
      </c>
      <c r="O513" s="44">
        <v>17965</v>
      </c>
      <c r="P513" s="44">
        <v>43401</v>
      </c>
      <c r="Q513" s="44">
        <v>203992</v>
      </c>
      <c r="R513" s="25">
        <f t="shared" si="19"/>
        <v>17835209</v>
      </c>
      <c r="S513" s="40">
        <v>523064978</v>
      </c>
      <c r="T513" s="40">
        <v>155426039</v>
      </c>
      <c r="U513" s="40">
        <v>163708069</v>
      </c>
      <c r="V513" s="98">
        <v>0</v>
      </c>
      <c r="W513" s="40">
        <v>151435683</v>
      </c>
      <c r="X513" s="40">
        <v>12272387</v>
      </c>
      <c r="Y513" s="28">
        <v>7.4965070903133063E-2</v>
      </c>
      <c r="Z513" s="35">
        <v>12272387</v>
      </c>
      <c r="AA513" s="20">
        <f t="shared" si="20"/>
        <v>7.4965070903133063E-2</v>
      </c>
    </row>
    <row r="514" spans="1:27" x14ac:dyDescent="0.25">
      <c r="A514" s="41">
        <v>6920207</v>
      </c>
      <c r="B514" s="29" t="s">
        <v>59</v>
      </c>
      <c r="C514" s="29" t="s">
        <v>60</v>
      </c>
      <c r="D514" s="41" t="s">
        <v>11</v>
      </c>
      <c r="E514" s="21" t="b">
        <v>0</v>
      </c>
      <c r="F514" s="21">
        <v>4</v>
      </c>
      <c r="G514" s="55">
        <v>2016</v>
      </c>
      <c r="H514" s="43">
        <v>2962553</v>
      </c>
      <c r="I514" s="44">
        <v>10940856</v>
      </c>
      <c r="J514" s="44">
        <v>0</v>
      </c>
      <c r="K514" s="44">
        <v>1272266</v>
      </c>
      <c r="L514" s="44"/>
      <c r="M514" s="44">
        <v>2351758</v>
      </c>
      <c r="N514" s="44">
        <v>4441850</v>
      </c>
      <c r="O514" s="44">
        <v>490050</v>
      </c>
      <c r="P514" s="44">
        <v>1561020</v>
      </c>
      <c r="Q514" s="44">
        <v>9537</v>
      </c>
      <c r="R514" s="25">
        <f t="shared" si="19"/>
        <v>24029890</v>
      </c>
      <c r="S514" s="40">
        <v>573520605</v>
      </c>
      <c r="T514" s="40">
        <v>221784357</v>
      </c>
      <c r="U514" s="40">
        <v>247232915</v>
      </c>
      <c r="V514" s="98">
        <v>4571539</v>
      </c>
      <c r="W514" s="40">
        <v>226063559</v>
      </c>
      <c r="X514" s="40">
        <v>21169356</v>
      </c>
      <c r="Y514" s="28">
        <v>8.5625152298188123E-2</v>
      </c>
      <c r="Z514" s="35">
        <v>25740895</v>
      </c>
      <c r="AA514" s="20">
        <f t="shared" si="20"/>
        <v>0.10222573346538183</v>
      </c>
    </row>
    <row r="515" spans="1:27" x14ac:dyDescent="0.25">
      <c r="A515" s="41">
        <v>6920770</v>
      </c>
      <c r="B515" s="29" t="s">
        <v>201</v>
      </c>
      <c r="C515" s="31" t="s">
        <v>202</v>
      </c>
      <c r="D515" s="41" t="s">
        <v>65</v>
      </c>
      <c r="E515" s="21" t="b">
        <v>0</v>
      </c>
      <c r="F515" s="21">
        <v>5</v>
      </c>
      <c r="G515" s="55">
        <v>2016</v>
      </c>
      <c r="H515" s="43">
        <v>2735000</v>
      </c>
      <c r="I515" s="44">
        <v>5873947</v>
      </c>
      <c r="J515" s="44">
        <v>0</v>
      </c>
      <c r="K515" s="44">
        <v>484673</v>
      </c>
      <c r="L515" s="44">
        <v>15555</v>
      </c>
      <c r="M515" s="44">
        <v>484470</v>
      </c>
      <c r="N515" s="44">
        <v>5109</v>
      </c>
      <c r="O515" s="44">
        <v>1049130</v>
      </c>
      <c r="P515" s="44">
        <v>227067</v>
      </c>
      <c r="Q515" s="44">
        <v>12293</v>
      </c>
      <c r="R515" s="25">
        <f t="shared" si="19"/>
        <v>10887244</v>
      </c>
      <c r="S515" s="40">
        <v>271151629</v>
      </c>
      <c r="T515" s="40">
        <v>113276504</v>
      </c>
      <c r="U515" s="40">
        <v>121632816</v>
      </c>
      <c r="V515" s="98">
        <v>1039683</v>
      </c>
      <c r="W515" s="40">
        <v>127993525</v>
      </c>
      <c r="X515" s="40">
        <v>-6360709</v>
      </c>
      <c r="Y515" s="28">
        <v>-5.2294349577502175E-2</v>
      </c>
      <c r="Z515" s="35">
        <v>-5321026</v>
      </c>
      <c r="AA515" s="20">
        <f t="shared" si="20"/>
        <v>-4.3375866990367579E-2</v>
      </c>
    </row>
    <row r="516" spans="1:27" x14ac:dyDescent="0.25">
      <c r="A516" s="41">
        <v>6920510</v>
      </c>
      <c r="B516" s="29" t="s">
        <v>203</v>
      </c>
      <c r="C516" s="29" t="s">
        <v>204</v>
      </c>
      <c r="D516" s="41" t="s">
        <v>11</v>
      </c>
      <c r="E516" s="21" t="b">
        <v>0</v>
      </c>
      <c r="F516" s="21">
        <v>5</v>
      </c>
      <c r="G516" s="55">
        <v>2016</v>
      </c>
      <c r="H516" s="43">
        <v>2001325</v>
      </c>
      <c r="I516" s="44">
        <v>10788458</v>
      </c>
      <c r="J516" s="44">
        <v>0</v>
      </c>
      <c r="K516" s="44">
        <v>1530889</v>
      </c>
      <c r="L516" s="44">
        <v>21132</v>
      </c>
      <c r="M516" s="44">
        <v>1116543</v>
      </c>
      <c r="N516" s="44">
        <v>1323749</v>
      </c>
      <c r="O516" s="44">
        <v>117372</v>
      </c>
      <c r="P516" s="44">
        <v>38072</v>
      </c>
      <c r="Q516" s="44">
        <v>121749</v>
      </c>
      <c r="R516" s="25">
        <f t="shared" si="19"/>
        <v>17059289</v>
      </c>
      <c r="S516" s="40">
        <v>835152453</v>
      </c>
      <c r="T516" s="40">
        <v>305892387</v>
      </c>
      <c r="U516" s="40">
        <v>351699895</v>
      </c>
      <c r="V516" s="98">
        <v>2358029</v>
      </c>
      <c r="W516" s="40">
        <v>339405858</v>
      </c>
      <c r="X516" s="40">
        <v>12294036</v>
      </c>
      <c r="Y516" s="28">
        <v>3.4956041144112368E-2</v>
      </c>
      <c r="Z516" s="35">
        <v>14652065</v>
      </c>
      <c r="AA516" s="20">
        <f t="shared" si="20"/>
        <v>4.1383242703530061E-2</v>
      </c>
    </row>
    <row r="517" spans="1:27" x14ac:dyDescent="0.25">
      <c r="A517" s="41">
        <v>6920780</v>
      </c>
      <c r="B517" s="45" t="s">
        <v>205</v>
      </c>
      <c r="C517" s="29" t="s">
        <v>206</v>
      </c>
      <c r="D517" s="41" t="s">
        <v>106</v>
      </c>
      <c r="E517" s="21" t="b">
        <v>1</v>
      </c>
      <c r="F517" s="21">
        <v>5</v>
      </c>
      <c r="G517" s="55">
        <v>2016</v>
      </c>
      <c r="H517" s="43">
        <v>1952362</v>
      </c>
      <c r="I517" s="44">
        <v>0</v>
      </c>
      <c r="J517" s="44">
        <v>0</v>
      </c>
      <c r="K517" s="44">
        <v>252663</v>
      </c>
      <c r="L517" s="44"/>
      <c r="M517" s="44"/>
      <c r="N517" s="44">
        <v>0</v>
      </c>
      <c r="O517" s="44">
        <v>71317</v>
      </c>
      <c r="P517" s="44">
        <v>3244732</v>
      </c>
      <c r="Q517" s="44"/>
      <c r="R517" s="25">
        <f t="shared" si="19"/>
        <v>5521074</v>
      </c>
      <c r="S517" s="40">
        <v>127793751</v>
      </c>
      <c r="T517" s="40">
        <v>76331061</v>
      </c>
      <c r="U517" s="40">
        <v>78234574</v>
      </c>
      <c r="V517" s="98">
        <v>-1542970</v>
      </c>
      <c r="W517" s="40">
        <v>70962753</v>
      </c>
      <c r="X517" s="40">
        <v>7271821</v>
      </c>
      <c r="Y517" s="28">
        <v>9.2948943519523736E-2</v>
      </c>
      <c r="Z517" s="35">
        <v>5728851</v>
      </c>
      <c r="AA517" s="20">
        <f t="shared" si="20"/>
        <v>7.4699845891865818E-2</v>
      </c>
    </row>
    <row r="518" spans="1:27" x14ac:dyDescent="0.25">
      <c r="A518" s="41">
        <v>6920015</v>
      </c>
      <c r="B518" s="29" t="s">
        <v>67</v>
      </c>
      <c r="C518" s="29" t="s">
        <v>68</v>
      </c>
      <c r="D518" s="41" t="s">
        <v>65</v>
      </c>
      <c r="E518" s="21" t="b">
        <v>1</v>
      </c>
      <c r="F518" s="21">
        <v>5</v>
      </c>
      <c r="G518" s="55">
        <v>2016</v>
      </c>
      <c r="H518" s="43">
        <v>1074595.2103898122</v>
      </c>
      <c r="I518" s="44">
        <v>0</v>
      </c>
      <c r="J518" s="44">
        <v>214655.85947063006</v>
      </c>
      <c r="K518" s="44">
        <v>214700</v>
      </c>
      <c r="L518" s="44">
        <v>79315</v>
      </c>
      <c r="M518" s="44">
        <v>3060</v>
      </c>
      <c r="N518" s="44">
        <v>0</v>
      </c>
      <c r="O518" s="44">
        <v>208184</v>
      </c>
      <c r="P518" s="44">
        <v>144424</v>
      </c>
      <c r="Q518" s="44">
        <v>91900</v>
      </c>
      <c r="R518" s="25">
        <f t="shared" si="19"/>
        <v>2030834.0698604423</v>
      </c>
      <c r="S518" s="40">
        <v>202997239</v>
      </c>
      <c r="T518" s="40">
        <v>98801884</v>
      </c>
      <c r="U518" s="40">
        <v>101473883</v>
      </c>
      <c r="V518" s="98">
        <v>959981</v>
      </c>
      <c r="W518" s="40">
        <v>94390873</v>
      </c>
      <c r="X518" s="40">
        <v>7083010</v>
      </c>
      <c r="Y518" s="28">
        <v>6.9801310352930912E-2</v>
      </c>
      <c r="Z518" s="35">
        <v>8042991</v>
      </c>
      <c r="AA518" s="20">
        <f t="shared" si="20"/>
        <v>7.851886754950492E-2</v>
      </c>
    </row>
    <row r="519" spans="1:27" x14ac:dyDescent="0.25">
      <c r="A519" s="41">
        <v>6920110</v>
      </c>
      <c r="B519" s="29" t="s">
        <v>23</v>
      </c>
      <c r="C519" s="29" t="s">
        <v>24</v>
      </c>
      <c r="D519" s="41" t="s">
        <v>11</v>
      </c>
      <c r="E519" s="30" t="b">
        <v>0</v>
      </c>
      <c r="F519" s="21">
        <v>5</v>
      </c>
      <c r="G519" s="55">
        <v>2016</v>
      </c>
      <c r="H519" s="43">
        <v>4478117</v>
      </c>
      <c r="I519" s="44">
        <v>22411683</v>
      </c>
      <c r="J519" s="44">
        <v>1645038</v>
      </c>
      <c r="K519" s="44">
        <v>908133</v>
      </c>
      <c r="L519" s="44">
        <v>258150</v>
      </c>
      <c r="M519" s="44">
        <v>8434146</v>
      </c>
      <c r="N519" s="44">
        <v>3553558</v>
      </c>
      <c r="O519" s="44">
        <v>1030905</v>
      </c>
      <c r="P519" s="44">
        <v>415295</v>
      </c>
      <c r="Q519" s="44">
        <v>169099</v>
      </c>
      <c r="R519" s="25">
        <f t="shared" si="19"/>
        <v>43304124</v>
      </c>
      <c r="S519" s="40">
        <v>764822070</v>
      </c>
      <c r="T519" s="40">
        <v>382146350</v>
      </c>
      <c r="U519" s="40">
        <v>397898891</v>
      </c>
      <c r="V519" s="98">
        <v>936255</v>
      </c>
      <c r="W519" s="40">
        <v>408077455</v>
      </c>
      <c r="X519" s="40">
        <v>-10178563</v>
      </c>
      <c r="Y519" s="28">
        <v>-2.5580777504604808E-2</v>
      </c>
      <c r="Z519" s="35">
        <v>-9242308</v>
      </c>
      <c r="AA519" s="20">
        <f t="shared" si="20"/>
        <v>-2.3173253642997649E-2</v>
      </c>
    </row>
    <row r="520" spans="1:27" x14ac:dyDescent="0.25">
      <c r="A520" s="41">
        <v>6920045</v>
      </c>
      <c r="B520" s="29" t="s">
        <v>26</v>
      </c>
      <c r="C520" s="29" t="s">
        <v>27</v>
      </c>
      <c r="D520" s="41" t="s">
        <v>11</v>
      </c>
      <c r="E520" s="21" t="b">
        <v>0</v>
      </c>
      <c r="F520" s="21">
        <v>5</v>
      </c>
      <c r="G520" s="55">
        <v>2016</v>
      </c>
      <c r="H520" s="43">
        <v>7167350</v>
      </c>
      <c r="I520" s="44">
        <v>12670532</v>
      </c>
      <c r="J520" s="44">
        <v>0</v>
      </c>
      <c r="K520" s="44">
        <v>2200393</v>
      </c>
      <c r="L520" s="44">
        <v>5143681</v>
      </c>
      <c r="M520" s="44">
        <v>2656065</v>
      </c>
      <c r="N520" s="44">
        <v>0</v>
      </c>
      <c r="O520" s="44">
        <v>8838239</v>
      </c>
      <c r="P520" s="44"/>
      <c r="Q520" s="44">
        <v>2352577</v>
      </c>
      <c r="R520" s="25">
        <f t="shared" si="19"/>
        <v>41028837</v>
      </c>
      <c r="S520" s="40"/>
      <c r="T520" s="40"/>
      <c r="U520" s="40">
        <v>596666571</v>
      </c>
      <c r="V520" s="98">
        <v>1925300</v>
      </c>
      <c r="W520" s="40">
        <v>566133314</v>
      </c>
      <c r="X520" s="40">
        <v>30533257</v>
      </c>
      <c r="Y520" s="28">
        <v>5.1173064629424329E-2</v>
      </c>
      <c r="Z520" s="35">
        <v>32458558</v>
      </c>
      <c r="AA520" s="20">
        <f t="shared" si="20"/>
        <v>5.4224855987060339E-2</v>
      </c>
    </row>
    <row r="521" spans="1:27" x14ac:dyDescent="0.25">
      <c r="A521" s="41">
        <v>6920434</v>
      </c>
      <c r="B521" s="29" t="s">
        <v>152</v>
      </c>
      <c r="C521" s="29" t="s">
        <v>30</v>
      </c>
      <c r="D521" s="41" t="s">
        <v>11</v>
      </c>
      <c r="E521" s="21" t="b">
        <v>0</v>
      </c>
      <c r="F521" s="21">
        <v>5</v>
      </c>
      <c r="G521" s="55">
        <v>2016</v>
      </c>
      <c r="H521" s="43">
        <v>2461008</v>
      </c>
      <c r="I521" s="44">
        <v>3714744</v>
      </c>
      <c r="J521" s="44">
        <v>0</v>
      </c>
      <c r="K521" s="44">
        <v>733464</v>
      </c>
      <c r="L521" s="44">
        <v>1714560</v>
      </c>
      <c r="M521" s="44">
        <v>885355</v>
      </c>
      <c r="N521" s="44">
        <v>0</v>
      </c>
      <c r="O521" s="44">
        <v>2077752</v>
      </c>
      <c r="P521" s="44"/>
      <c r="Q521" s="44">
        <v>784192</v>
      </c>
      <c r="R521" s="25">
        <f t="shared" si="19"/>
        <v>12371075</v>
      </c>
      <c r="S521" s="40"/>
      <c r="T521" s="40"/>
      <c r="U521" s="40">
        <v>190620064</v>
      </c>
      <c r="V521" s="98">
        <v>663419</v>
      </c>
      <c r="W521" s="40">
        <v>181483824</v>
      </c>
      <c r="X521" s="40">
        <v>9136240</v>
      </c>
      <c r="Y521" s="28">
        <v>4.7929057457456313E-2</v>
      </c>
      <c r="Z521" s="35">
        <v>9799659</v>
      </c>
      <c r="AA521" s="20">
        <f t="shared" si="20"/>
        <v>5.1231077802990445E-2</v>
      </c>
    </row>
    <row r="522" spans="1:27" x14ac:dyDescent="0.25">
      <c r="A522" s="41">
        <v>6920741</v>
      </c>
      <c r="B522" s="29" t="s">
        <v>38</v>
      </c>
      <c r="C522" s="29" t="s">
        <v>39</v>
      </c>
      <c r="D522" s="41" t="s">
        <v>11</v>
      </c>
      <c r="E522" s="21" t="b">
        <v>0</v>
      </c>
      <c r="F522" s="21">
        <v>5</v>
      </c>
      <c r="G522" s="55">
        <v>2016</v>
      </c>
      <c r="H522" s="43">
        <v>255370</v>
      </c>
      <c r="I522" s="44">
        <v>4573734</v>
      </c>
      <c r="J522" s="44">
        <v>0</v>
      </c>
      <c r="K522" s="44">
        <v>40683</v>
      </c>
      <c r="L522" s="44"/>
      <c r="M522" s="44">
        <v>2093132</v>
      </c>
      <c r="N522" s="44">
        <v>0</v>
      </c>
      <c r="O522" s="44">
        <v>1060826</v>
      </c>
      <c r="P522" s="44"/>
      <c r="Q522" s="44">
        <v>25916</v>
      </c>
      <c r="R522" s="25">
        <f t="shared" si="19"/>
        <v>8049661</v>
      </c>
      <c r="S522" s="40">
        <v>655796793</v>
      </c>
      <c r="T522" s="40">
        <v>192918445</v>
      </c>
      <c r="U522" s="40">
        <v>197679768</v>
      </c>
      <c r="V522" s="98">
        <v>0</v>
      </c>
      <c r="W522" s="40">
        <v>137553669</v>
      </c>
      <c r="X522" s="40">
        <v>60126099</v>
      </c>
      <c r="Y522" s="28">
        <v>0.30415909330690838</v>
      </c>
      <c r="Z522" s="35">
        <v>60126099</v>
      </c>
      <c r="AA522" s="20">
        <f t="shared" si="20"/>
        <v>0.30415909330690838</v>
      </c>
    </row>
    <row r="523" spans="1:27" x14ac:dyDescent="0.25">
      <c r="A523" s="41">
        <v>6920190</v>
      </c>
      <c r="B523" s="29" t="s">
        <v>80</v>
      </c>
      <c r="C523" s="29" t="s">
        <v>81</v>
      </c>
      <c r="D523" s="41" t="s">
        <v>65</v>
      </c>
      <c r="E523" s="30" t="b">
        <v>1</v>
      </c>
      <c r="F523" s="30">
        <v>5</v>
      </c>
      <c r="G523" s="55">
        <v>2016</v>
      </c>
      <c r="H523" s="43">
        <v>1956790</v>
      </c>
      <c r="I523" s="44">
        <v>3548068</v>
      </c>
      <c r="J523" s="44">
        <v>737943</v>
      </c>
      <c r="K523" s="44">
        <v>200555</v>
      </c>
      <c r="L523" s="44">
        <v>5986</v>
      </c>
      <c r="M523" s="44">
        <v>761546</v>
      </c>
      <c r="N523" s="44">
        <v>0</v>
      </c>
      <c r="O523" s="44">
        <v>183360</v>
      </c>
      <c r="P523" s="44">
        <v>328071</v>
      </c>
      <c r="Q523" s="44">
        <v>188977</v>
      </c>
      <c r="R523" s="25">
        <f t="shared" si="19"/>
        <v>7911296</v>
      </c>
      <c r="S523" s="40">
        <v>150298173</v>
      </c>
      <c r="T523" s="40">
        <v>83184345</v>
      </c>
      <c r="U523" s="40">
        <v>84258587</v>
      </c>
      <c r="V523" s="98">
        <v>346180</v>
      </c>
      <c r="W523" s="40">
        <v>93308915</v>
      </c>
      <c r="X523" s="40">
        <v>-9050328</v>
      </c>
      <c r="Y523" s="28">
        <v>-0.10741134313111612</v>
      </c>
      <c r="Z523" s="35">
        <v>-8704148</v>
      </c>
      <c r="AA523" s="20">
        <f t="shared" si="20"/>
        <v>-0.10288011312648612</v>
      </c>
    </row>
    <row r="524" spans="1:27" x14ac:dyDescent="0.25">
      <c r="A524" s="41">
        <v>6920290</v>
      </c>
      <c r="B524" s="29" t="s">
        <v>46</v>
      </c>
      <c r="C524" s="29" t="s">
        <v>47</v>
      </c>
      <c r="D524" s="41" t="s">
        <v>11</v>
      </c>
      <c r="E524" s="30" t="b">
        <v>0</v>
      </c>
      <c r="F524" s="30">
        <v>5</v>
      </c>
      <c r="G524" s="55">
        <v>2016</v>
      </c>
      <c r="H524" s="43">
        <v>4705035</v>
      </c>
      <c r="I524" s="44">
        <v>21667532</v>
      </c>
      <c r="J524" s="44">
        <v>3259361</v>
      </c>
      <c r="K524" s="44">
        <v>136092</v>
      </c>
      <c r="L524" s="44"/>
      <c r="M524" s="44">
        <v>241692</v>
      </c>
      <c r="N524" s="44">
        <v>49611</v>
      </c>
      <c r="O524" s="44">
        <v>429022</v>
      </c>
      <c r="P524" s="44">
        <v>58402</v>
      </c>
      <c r="Q524" s="44">
        <v>158571</v>
      </c>
      <c r="R524" s="25">
        <f t="shared" si="19"/>
        <v>30705318</v>
      </c>
      <c r="S524" s="40">
        <v>564847516</v>
      </c>
      <c r="T524" s="40">
        <v>189125931</v>
      </c>
      <c r="U524" s="40">
        <v>194052178</v>
      </c>
      <c r="V524" s="98">
        <v>338902</v>
      </c>
      <c r="W524" s="40">
        <v>224350569</v>
      </c>
      <c r="X524" s="40">
        <v>-30298391</v>
      </c>
      <c r="Y524" s="28">
        <v>-0.15613527924432777</v>
      </c>
      <c r="Z524" s="35">
        <v>-29959489</v>
      </c>
      <c r="AA524" s="20">
        <f t="shared" si="20"/>
        <v>-0.15411966948277667</v>
      </c>
    </row>
    <row r="525" spans="1:27" x14ac:dyDescent="0.25">
      <c r="A525" s="41">
        <v>6920296</v>
      </c>
      <c r="B525" s="29" t="s">
        <v>48</v>
      </c>
      <c r="C525" s="29" t="s">
        <v>49</v>
      </c>
      <c r="D525" s="41" t="s">
        <v>11</v>
      </c>
      <c r="E525" s="30" t="b">
        <v>0</v>
      </c>
      <c r="F525" s="30">
        <v>5</v>
      </c>
      <c r="G525" s="55">
        <v>2016</v>
      </c>
      <c r="H525" s="43">
        <v>1848527</v>
      </c>
      <c r="I525" s="44">
        <v>8668822</v>
      </c>
      <c r="J525" s="44">
        <v>230884</v>
      </c>
      <c r="K525" s="44">
        <v>253096</v>
      </c>
      <c r="L525" s="44"/>
      <c r="M525" s="44">
        <v>3440594</v>
      </c>
      <c r="N525" s="44">
        <v>957811</v>
      </c>
      <c r="O525" s="44">
        <v>261325</v>
      </c>
      <c r="P525" s="44">
        <v>23900</v>
      </c>
      <c r="Q525" s="44">
        <v>75530</v>
      </c>
      <c r="R525" s="25">
        <f t="shared" si="19"/>
        <v>15760489</v>
      </c>
      <c r="S525" s="40">
        <v>221024784</v>
      </c>
      <c r="T525" s="40">
        <v>98743630</v>
      </c>
      <c r="U525" s="40">
        <v>100519606</v>
      </c>
      <c r="V525" s="98">
        <v>166642</v>
      </c>
      <c r="W525" s="40">
        <v>106875043</v>
      </c>
      <c r="X525" s="40">
        <v>-6355436</v>
      </c>
      <c r="Y525" s="28">
        <v>-6.3225834768990241E-2</v>
      </c>
      <c r="Z525" s="35">
        <v>-6188794</v>
      </c>
      <c r="AA525" s="20">
        <f t="shared" si="20"/>
        <v>-6.1466129912796034E-2</v>
      </c>
    </row>
    <row r="526" spans="1:27" x14ac:dyDescent="0.25">
      <c r="A526" s="41">
        <v>6920315</v>
      </c>
      <c r="B526" s="29" t="s">
        <v>83</v>
      </c>
      <c r="C526" s="29" t="s">
        <v>84</v>
      </c>
      <c r="D526" s="41" t="s">
        <v>65</v>
      </c>
      <c r="E526" s="30" t="b">
        <v>0</v>
      </c>
      <c r="F526" s="30">
        <v>5</v>
      </c>
      <c r="G526" s="55">
        <v>2016</v>
      </c>
      <c r="H526" s="43">
        <v>2379834</v>
      </c>
      <c r="I526" s="44">
        <v>817311</v>
      </c>
      <c r="J526" s="44">
        <v>692707</v>
      </c>
      <c r="K526" s="44">
        <v>217900</v>
      </c>
      <c r="L526" s="44"/>
      <c r="M526" s="44">
        <v>235027</v>
      </c>
      <c r="N526" s="44">
        <v>0</v>
      </c>
      <c r="O526" s="44">
        <v>216919</v>
      </c>
      <c r="P526" s="44">
        <v>20192</v>
      </c>
      <c r="Q526" s="44">
        <v>368718</v>
      </c>
      <c r="R526" s="25">
        <f t="shared" si="19"/>
        <v>4948608</v>
      </c>
      <c r="S526" s="40">
        <v>224338562</v>
      </c>
      <c r="T526" s="40">
        <v>110941054</v>
      </c>
      <c r="U526" s="40">
        <v>113653998</v>
      </c>
      <c r="V526" s="98">
        <v>78949</v>
      </c>
      <c r="W526" s="40">
        <v>104696122</v>
      </c>
      <c r="X526" s="40">
        <v>8957876</v>
      </c>
      <c r="Y526" s="28">
        <v>7.8817077776709626E-2</v>
      </c>
      <c r="Z526" s="35">
        <v>9036825</v>
      </c>
      <c r="AA526" s="20">
        <f t="shared" si="20"/>
        <v>7.9456527227769802E-2</v>
      </c>
    </row>
    <row r="527" spans="1:27" x14ac:dyDescent="0.25">
      <c r="A527" s="41">
        <v>6920520</v>
      </c>
      <c r="B527" s="29" t="s">
        <v>50</v>
      </c>
      <c r="C527" s="29" t="s">
        <v>51</v>
      </c>
      <c r="D527" s="41" t="s">
        <v>11</v>
      </c>
      <c r="E527" s="30" t="b">
        <v>0</v>
      </c>
      <c r="F527" s="30">
        <v>5</v>
      </c>
      <c r="G527" s="55">
        <v>2016</v>
      </c>
      <c r="H527" s="43">
        <v>9740037</v>
      </c>
      <c r="I527" s="44">
        <v>53367071</v>
      </c>
      <c r="J527" s="44">
        <v>1662232</v>
      </c>
      <c r="K527" s="44">
        <v>2225652</v>
      </c>
      <c r="L527" s="44">
        <v>9974789</v>
      </c>
      <c r="M527" s="44">
        <v>5824101</v>
      </c>
      <c r="N527" s="44">
        <v>3219084</v>
      </c>
      <c r="O527" s="44">
        <v>2031372</v>
      </c>
      <c r="P527" s="44">
        <v>215158</v>
      </c>
      <c r="Q527" s="44">
        <v>520269</v>
      </c>
      <c r="R527" s="25">
        <f t="shared" si="19"/>
        <v>88779765</v>
      </c>
      <c r="S527" s="40">
        <v>1530841610</v>
      </c>
      <c r="T527" s="40">
        <v>732768296</v>
      </c>
      <c r="U527" s="40">
        <v>817126417</v>
      </c>
      <c r="V527" s="98">
        <v>-822641</v>
      </c>
      <c r="W527" s="40">
        <v>819397172</v>
      </c>
      <c r="X527" s="40">
        <v>-2270755</v>
      </c>
      <c r="Y527" s="28">
        <v>-2.7789518889094976E-3</v>
      </c>
      <c r="Z527" s="35">
        <v>-3093396</v>
      </c>
      <c r="AA527" s="20">
        <f t="shared" si="20"/>
        <v>-3.7895157304772774E-3</v>
      </c>
    </row>
    <row r="528" spans="1:27" x14ac:dyDescent="0.25">
      <c r="A528" s="41">
        <v>6920725</v>
      </c>
      <c r="B528" s="29" t="s">
        <v>86</v>
      </c>
      <c r="C528" s="29" t="s">
        <v>87</v>
      </c>
      <c r="D528" s="41" t="s">
        <v>65</v>
      </c>
      <c r="E528" s="30" t="b">
        <v>1</v>
      </c>
      <c r="F528" s="30">
        <v>5</v>
      </c>
      <c r="G528" s="55">
        <v>2016</v>
      </c>
      <c r="H528" s="43">
        <v>838106</v>
      </c>
      <c r="I528" s="44">
        <v>817301</v>
      </c>
      <c r="J528" s="44">
        <v>475142</v>
      </c>
      <c r="K528" s="44">
        <v>161270</v>
      </c>
      <c r="L528" s="44">
        <v>8111</v>
      </c>
      <c r="M528" s="44">
        <v>68111</v>
      </c>
      <c r="N528" s="44">
        <v>2476845</v>
      </c>
      <c r="O528" s="44">
        <v>223692</v>
      </c>
      <c r="P528" s="44">
        <v>30943</v>
      </c>
      <c r="Q528" s="44">
        <v>55385</v>
      </c>
      <c r="R528" s="25">
        <f t="shared" si="19"/>
        <v>5154906</v>
      </c>
      <c r="S528" s="40">
        <v>119069693</v>
      </c>
      <c r="T528" s="40">
        <v>58624271</v>
      </c>
      <c r="U528" s="40">
        <v>61317061</v>
      </c>
      <c r="V528" s="98">
        <v>72228</v>
      </c>
      <c r="W528" s="40">
        <v>67762618</v>
      </c>
      <c r="X528" s="40">
        <v>-6445557</v>
      </c>
      <c r="Y528" s="28">
        <v>-0.10511849222518999</v>
      </c>
      <c r="Z528" s="35">
        <v>-6373329</v>
      </c>
      <c r="AA528" s="20">
        <f t="shared" si="20"/>
        <v>-0.10381825728589233</v>
      </c>
    </row>
    <row r="529" spans="1:27" x14ac:dyDescent="0.25">
      <c r="A529" s="41">
        <v>6920540</v>
      </c>
      <c r="B529" s="29" t="s">
        <v>161</v>
      </c>
      <c r="C529" s="29" t="s">
        <v>162</v>
      </c>
      <c r="D529" s="41" t="s">
        <v>11</v>
      </c>
      <c r="E529" s="30" t="b">
        <v>0</v>
      </c>
      <c r="F529" s="30">
        <v>5</v>
      </c>
      <c r="G529" s="55">
        <v>2016</v>
      </c>
      <c r="H529" s="43">
        <v>13252758</v>
      </c>
      <c r="I529" s="44">
        <v>42227061</v>
      </c>
      <c r="J529" s="44">
        <v>2311474</v>
      </c>
      <c r="K529" s="44">
        <v>1530524</v>
      </c>
      <c r="L529" s="44">
        <v>1828752</v>
      </c>
      <c r="M529" s="44">
        <v>4364604</v>
      </c>
      <c r="N529" s="44">
        <v>960520</v>
      </c>
      <c r="O529" s="44">
        <v>2136934</v>
      </c>
      <c r="P529" s="44">
        <v>201913</v>
      </c>
      <c r="Q529" s="44">
        <v>565911</v>
      </c>
      <c r="R529" s="25">
        <f t="shared" si="19"/>
        <v>69380451</v>
      </c>
      <c r="S529" s="40">
        <v>1705512783</v>
      </c>
      <c r="T529" s="40">
        <v>861680736</v>
      </c>
      <c r="U529" s="40">
        <v>885193669</v>
      </c>
      <c r="V529" s="98">
        <v>1676745</v>
      </c>
      <c r="W529" s="40">
        <v>826344026</v>
      </c>
      <c r="X529" s="40">
        <v>58849643</v>
      </c>
      <c r="Y529" s="28">
        <v>6.6482223112239627E-2</v>
      </c>
      <c r="Z529" s="35">
        <v>60526387</v>
      </c>
      <c r="AA529" s="20">
        <f t="shared" si="20"/>
        <v>6.8247159950923786E-2</v>
      </c>
    </row>
    <row r="530" spans="1:27" x14ac:dyDescent="0.25">
      <c r="A530" s="56">
        <v>6920350</v>
      </c>
      <c r="B530" s="57" t="s">
        <v>163</v>
      </c>
      <c r="C530" s="57" t="s">
        <v>52</v>
      </c>
      <c r="D530" s="56" t="s">
        <v>11</v>
      </c>
      <c r="E530" s="30" t="b">
        <v>0</v>
      </c>
      <c r="F530" s="30">
        <v>5</v>
      </c>
      <c r="G530" s="95">
        <v>2016</v>
      </c>
      <c r="H530" s="58">
        <v>1546963</v>
      </c>
      <c r="I530" s="59">
        <v>11502587</v>
      </c>
      <c r="J530" s="59">
        <v>508226</v>
      </c>
      <c r="K530" s="59">
        <v>212608</v>
      </c>
      <c r="L530" s="59"/>
      <c r="M530" s="59"/>
      <c r="N530" s="59">
        <v>50527</v>
      </c>
      <c r="O530" s="59">
        <v>257257</v>
      </c>
      <c r="P530" s="59">
        <v>40375</v>
      </c>
      <c r="Q530" s="60">
        <v>84866</v>
      </c>
      <c r="R530" s="25">
        <f t="shared" si="19"/>
        <v>14203409</v>
      </c>
      <c r="S530" s="40">
        <v>269074884</v>
      </c>
      <c r="T530" s="40">
        <v>129973307</v>
      </c>
      <c r="U530" s="40">
        <v>136130534</v>
      </c>
      <c r="V530" s="98">
        <v>238638</v>
      </c>
      <c r="W530" s="40">
        <v>132774158</v>
      </c>
      <c r="X530" s="40">
        <v>3356376</v>
      </c>
      <c r="Y530" s="28">
        <v>2.465557065984917E-2</v>
      </c>
      <c r="Z530" s="35">
        <v>3595014</v>
      </c>
      <c r="AA530" s="20">
        <f t="shared" si="20"/>
        <v>2.6362365828546647E-2</v>
      </c>
    </row>
    <row r="531" spans="1:27" x14ac:dyDescent="0.25">
      <c r="A531" s="56">
        <v>6920010</v>
      </c>
      <c r="B531" s="57" t="s">
        <v>56</v>
      </c>
      <c r="C531" s="57" t="s">
        <v>57</v>
      </c>
      <c r="D531" s="56" t="s">
        <v>11</v>
      </c>
      <c r="E531" s="30" t="b">
        <v>0</v>
      </c>
      <c r="F531" s="30">
        <v>5</v>
      </c>
      <c r="G531" s="95">
        <v>2016</v>
      </c>
      <c r="H531" s="58">
        <v>2535806</v>
      </c>
      <c r="I531" s="59">
        <v>11478536</v>
      </c>
      <c r="J531" s="59">
        <v>501083</v>
      </c>
      <c r="K531" s="59">
        <v>314829</v>
      </c>
      <c r="L531" s="59">
        <v>110155</v>
      </c>
      <c r="M531" s="59">
        <v>1171867</v>
      </c>
      <c r="N531" s="59">
        <v>429485</v>
      </c>
      <c r="O531" s="59">
        <v>903782</v>
      </c>
      <c r="P531" s="59">
        <v>311111</v>
      </c>
      <c r="Q531" s="60">
        <v>72156</v>
      </c>
      <c r="R531" s="25">
        <f t="shared" si="19"/>
        <v>17828810</v>
      </c>
      <c r="S531" s="40">
        <v>326419425</v>
      </c>
      <c r="T531" s="40">
        <v>157823839</v>
      </c>
      <c r="U531" s="40">
        <v>170123966</v>
      </c>
      <c r="V531" s="98">
        <v>473152</v>
      </c>
      <c r="W531" s="40">
        <v>173886733</v>
      </c>
      <c r="X531" s="40">
        <v>-3762767</v>
      </c>
      <c r="Y531" s="28">
        <v>-2.2117794973108021E-2</v>
      </c>
      <c r="Z531" s="35">
        <v>-3289615</v>
      </c>
      <c r="AA531" s="20">
        <f t="shared" si="20"/>
        <v>-1.9282945917058224E-2</v>
      </c>
    </row>
    <row r="532" spans="1:27" x14ac:dyDescent="0.25">
      <c r="A532" s="56">
        <v>6920241</v>
      </c>
      <c r="B532" s="57" t="s">
        <v>88</v>
      </c>
      <c r="C532" s="57" t="s">
        <v>89</v>
      </c>
      <c r="D532" s="56" t="s">
        <v>65</v>
      </c>
      <c r="E532" s="30" t="b">
        <v>1</v>
      </c>
      <c r="F532" s="30">
        <v>5</v>
      </c>
      <c r="G532" s="95">
        <v>2016</v>
      </c>
      <c r="H532" s="58">
        <v>2162676</v>
      </c>
      <c r="I532" s="59">
        <v>1716010</v>
      </c>
      <c r="J532" s="59">
        <v>0</v>
      </c>
      <c r="K532" s="59">
        <v>65953</v>
      </c>
      <c r="L532" s="59">
        <v>74933</v>
      </c>
      <c r="M532" s="59">
        <v>1251324</v>
      </c>
      <c r="N532" s="59">
        <v>952959</v>
      </c>
      <c r="O532" s="59">
        <v>355163</v>
      </c>
      <c r="P532" s="59">
        <v>284602</v>
      </c>
      <c r="Q532" s="60">
        <v>49084</v>
      </c>
      <c r="R532" s="25">
        <f t="shared" si="19"/>
        <v>6912704</v>
      </c>
      <c r="S532" s="40">
        <v>220982828</v>
      </c>
      <c r="T532" s="40">
        <v>110837703</v>
      </c>
      <c r="U532" s="40">
        <v>118469880</v>
      </c>
      <c r="V532" s="98">
        <v>767639</v>
      </c>
      <c r="W532" s="40">
        <v>114145890</v>
      </c>
      <c r="X532" s="40">
        <v>4323990</v>
      </c>
      <c r="Y532" s="28">
        <v>3.6498644212351695E-2</v>
      </c>
      <c r="Z532" s="35">
        <v>5091630</v>
      </c>
      <c r="AA532" s="20">
        <f t="shared" si="20"/>
        <v>4.2701576170835961E-2</v>
      </c>
    </row>
    <row r="533" spans="1:27" x14ac:dyDescent="0.25">
      <c r="A533" s="56">
        <v>6920243</v>
      </c>
      <c r="B533" s="57" t="s">
        <v>90</v>
      </c>
      <c r="C533" s="57" t="s">
        <v>91</v>
      </c>
      <c r="D533" s="56" t="s">
        <v>65</v>
      </c>
      <c r="E533" s="21" t="b">
        <v>1</v>
      </c>
      <c r="F533" s="30">
        <v>5</v>
      </c>
      <c r="G533" s="95">
        <v>2016</v>
      </c>
      <c r="H533" s="58">
        <v>1230929</v>
      </c>
      <c r="I533" s="59">
        <v>376400</v>
      </c>
      <c r="J533" s="59">
        <v>0</v>
      </c>
      <c r="K533" s="59">
        <v>15192</v>
      </c>
      <c r="L533" s="59">
        <v>34580</v>
      </c>
      <c r="M533" s="59">
        <v>146497</v>
      </c>
      <c r="N533" s="59">
        <v>442700</v>
      </c>
      <c r="O533" s="59">
        <v>187496</v>
      </c>
      <c r="P533" s="59">
        <v>491132</v>
      </c>
      <c r="Q533" s="60">
        <v>22652</v>
      </c>
      <c r="R533" s="25">
        <f t="shared" si="19"/>
        <v>2947578</v>
      </c>
      <c r="S533" s="40">
        <v>102318341</v>
      </c>
      <c r="T533" s="40">
        <v>57661356</v>
      </c>
      <c r="U533" s="40">
        <v>62216769</v>
      </c>
      <c r="V533" s="98">
        <v>93162</v>
      </c>
      <c r="W533" s="40">
        <v>59840223</v>
      </c>
      <c r="X533" s="40">
        <v>2376546</v>
      </c>
      <c r="Y533" s="28">
        <v>3.819783698507391E-2</v>
      </c>
      <c r="Z533" s="35">
        <v>2469708</v>
      </c>
      <c r="AA533" s="20">
        <f t="shared" si="20"/>
        <v>3.9635864786947042E-2</v>
      </c>
    </row>
    <row r="534" spans="1:27" x14ac:dyDescent="0.25">
      <c r="A534" s="56">
        <v>6920325</v>
      </c>
      <c r="B534" s="57" t="s">
        <v>93</v>
      </c>
      <c r="C534" s="57" t="s">
        <v>94</v>
      </c>
      <c r="D534" s="56" t="s">
        <v>65</v>
      </c>
      <c r="E534" s="21" t="b">
        <v>1</v>
      </c>
      <c r="F534" s="30">
        <v>5</v>
      </c>
      <c r="G534" s="95">
        <v>2016</v>
      </c>
      <c r="H534" s="58">
        <v>1671505</v>
      </c>
      <c r="I534" s="59">
        <v>0</v>
      </c>
      <c r="J534" s="59">
        <v>0</v>
      </c>
      <c r="K534" s="59">
        <v>286549</v>
      </c>
      <c r="L534" s="59">
        <v>56654</v>
      </c>
      <c r="M534" s="59">
        <v>492354</v>
      </c>
      <c r="N534" s="59">
        <v>698243</v>
      </c>
      <c r="O534" s="59">
        <v>229166</v>
      </c>
      <c r="P534" s="59">
        <v>256814</v>
      </c>
      <c r="Q534" s="60">
        <v>37111</v>
      </c>
      <c r="R534" s="25">
        <f t="shared" si="19"/>
        <v>3728396</v>
      </c>
      <c r="S534" s="40">
        <v>173893790</v>
      </c>
      <c r="T534" s="40">
        <v>89704624</v>
      </c>
      <c r="U534" s="40">
        <v>92893250</v>
      </c>
      <c r="V534" s="98">
        <v>267294</v>
      </c>
      <c r="W534" s="40">
        <v>89451791</v>
      </c>
      <c r="X534" s="40">
        <v>3441459</v>
      </c>
      <c r="Y534" s="28">
        <v>3.7047460391363203E-2</v>
      </c>
      <c r="Z534" s="35">
        <v>3708753</v>
      </c>
      <c r="AA534" s="20">
        <f t="shared" si="20"/>
        <v>3.9810340738242148E-2</v>
      </c>
    </row>
    <row r="535" spans="1:27" x14ac:dyDescent="0.25">
      <c r="A535" s="56">
        <v>6920743</v>
      </c>
      <c r="B535" s="57" t="s">
        <v>95</v>
      </c>
      <c r="C535" s="57" t="s">
        <v>96</v>
      </c>
      <c r="D535" s="56" t="s">
        <v>65</v>
      </c>
      <c r="E535" s="21" t="b">
        <v>0</v>
      </c>
      <c r="F535" s="21">
        <v>5</v>
      </c>
      <c r="G535" s="95">
        <v>2016</v>
      </c>
      <c r="H535" s="58">
        <v>670329</v>
      </c>
      <c r="I535" s="59">
        <v>1563969</v>
      </c>
      <c r="J535" s="59">
        <v>244042</v>
      </c>
      <c r="K535" s="59">
        <v>227119</v>
      </c>
      <c r="L535" s="59"/>
      <c r="M535" s="59"/>
      <c r="N535" s="59">
        <v>175183</v>
      </c>
      <c r="O535" s="59">
        <v>43618</v>
      </c>
      <c r="P535" s="59"/>
      <c r="Q535" s="60">
        <v>15136</v>
      </c>
      <c r="R535" s="25">
        <f t="shared" si="19"/>
        <v>2939396</v>
      </c>
      <c r="S535" s="40">
        <v>90751182</v>
      </c>
      <c r="T535" s="40">
        <v>45836840</v>
      </c>
      <c r="U535" s="40">
        <v>46188745</v>
      </c>
      <c r="V535" s="98">
        <v>591903</v>
      </c>
      <c r="W535" s="40">
        <v>45065297</v>
      </c>
      <c r="X535" s="40">
        <v>1123448</v>
      </c>
      <c r="Y535" s="28">
        <v>2.4322981713402258E-2</v>
      </c>
      <c r="Z535" s="35">
        <v>1715351</v>
      </c>
      <c r="AA535" s="20">
        <f t="shared" si="20"/>
        <v>3.6667961504081775E-2</v>
      </c>
    </row>
    <row r="536" spans="1:27" x14ac:dyDescent="0.25">
      <c r="A536" s="56">
        <v>6920560</v>
      </c>
      <c r="B536" s="57" t="s">
        <v>209</v>
      </c>
      <c r="C536" s="57" t="s">
        <v>211</v>
      </c>
      <c r="D536" s="56" t="s">
        <v>11</v>
      </c>
      <c r="E536" s="21" t="b">
        <v>0</v>
      </c>
      <c r="F536" s="21">
        <v>5</v>
      </c>
      <c r="G536" s="95">
        <v>2016</v>
      </c>
      <c r="H536" s="58">
        <v>1871400</v>
      </c>
      <c r="I536" s="59">
        <v>11691413</v>
      </c>
      <c r="J536" s="59">
        <v>0</v>
      </c>
      <c r="K536" s="59">
        <v>553633</v>
      </c>
      <c r="L536" s="59">
        <v>4117113</v>
      </c>
      <c r="M536" s="59">
        <v>1421269</v>
      </c>
      <c r="N536" s="59">
        <v>0</v>
      </c>
      <c r="O536" s="59">
        <v>240543</v>
      </c>
      <c r="P536" s="59">
        <v>21329</v>
      </c>
      <c r="Q536" s="60">
        <v>27028</v>
      </c>
      <c r="R536" s="25">
        <f t="shared" si="19"/>
        <v>19943728</v>
      </c>
      <c r="S536" s="40">
        <v>54204523</v>
      </c>
      <c r="T536" s="40">
        <v>14150318</v>
      </c>
      <c r="U536" s="40">
        <v>18669646</v>
      </c>
      <c r="V536" s="98">
        <v>17338000</v>
      </c>
      <c r="W536" s="40">
        <v>41544922</v>
      </c>
      <c r="X536" s="40">
        <v>-22875276</v>
      </c>
      <c r="Y536" s="28">
        <v>-1.2252656531355763</v>
      </c>
      <c r="Z536" s="35">
        <v>-5537276</v>
      </c>
      <c r="AA536" s="20">
        <f t="shared" si="20"/>
        <v>-0.15378056093975151</v>
      </c>
    </row>
    <row r="537" spans="1:27" x14ac:dyDescent="0.25">
      <c r="A537" s="56">
        <v>6920070</v>
      </c>
      <c r="B537" s="57" t="s">
        <v>166</v>
      </c>
      <c r="C537" s="67" t="s">
        <v>175</v>
      </c>
      <c r="D537" s="56" t="s">
        <v>11</v>
      </c>
      <c r="E537" s="30" t="b">
        <v>0</v>
      </c>
      <c r="F537" s="30">
        <v>5</v>
      </c>
      <c r="G537" s="95">
        <v>2016</v>
      </c>
      <c r="H537" s="58">
        <v>3033530</v>
      </c>
      <c r="I537" s="59">
        <v>40518104</v>
      </c>
      <c r="J537" s="59">
        <v>5181680</v>
      </c>
      <c r="K537" s="59">
        <v>583413</v>
      </c>
      <c r="L537" s="59"/>
      <c r="M537" s="59">
        <v>803370</v>
      </c>
      <c r="N537" s="59">
        <v>0</v>
      </c>
      <c r="O537" s="59">
        <v>705347</v>
      </c>
      <c r="P537" s="59">
        <v>160135</v>
      </c>
      <c r="Q537" s="60">
        <v>218617</v>
      </c>
      <c r="R537" s="25">
        <f t="shared" si="19"/>
        <v>51204196</v>
      </c>
      <c r="S537" s="40">
        <v>1189156356</v>
      </c>
      <c r="T537" s="40">
        <v>516076195</v>
      </c>
      <c r="U537" s="40">
        <v>578149723</v>
      </c>
      <c r="V537" s="98">
        <v>20110235</v>
      </c>
      <c r="W537" s="40">
        <v>555294714</v>
      </c>
      <c r="X537" s="40">
        <v>22855009</v>
      </c>
      <c r="Y537" s="28">
        <v>3.9531298019838366E-2</v>
      </c>
      <c r="Z537" s="35">
        <v>42965244</v>
      </c>
      <c r="AA537" s="20">
        <f t="shared" si="20"/>
        <v>7.1817014368860704E-2</v>
      </c>
    </row>
    <row r="538" spans="1:27" x14ac:dyDescent="0.25">
      <c r="A538" s="56">
        <v>6920242</v>
      </c>
      <c r="B538" s="57" t="s">
        <v>167</v>
      </c>
      <c r="C538" s="57" t="s">
        <v>168</v>
      </c>
      <c r="D538" s="56" t="s">
        <v>65</v>
      </c>
      <c r="E538" s="30" t="b">
        <v>1</v>
      </c>
      <c r="F538" s="30">
        <v>5</v>
      </c>
      <c r="G538" s="95">
        <v>2016</v>
      </c>
      <c r="H538" s="58">
        <v>375601</v>
      </c>
      <c r="I538" s="59">
        <v>4527496</v>
      </c>
      <c r="J538" s="59">
        <v>345480</v>
      </c>
      <c r="K538" s="59">
        <v>68842</v>
      </c>
      <c r="L538" s="59"/>
      <c r="M538" s="59">
        <v>43037</v>
      </c>
      <c r="N538" s="59">
        <v>0</v>
      </c>
      <c r="O538" s="59">
        <v>74948</v>
      </c>
      <c r="P538" s="59">
        <v>63060</v>
      </c>
      <c r="Q538" s="60">
        <v>20486</v>
      </c>
      <c r="R538" s="25">
        <f t="shared" si="19"/>
        <v>5518950</v>
      </c>
      <c r="S538" s="40">
        <v>53842179</v>
      </c>
      <c r="T538" s="40">
        <v>27174795</v>
      </c>
      <c r="U538" s="40">
        <v>33631090</v>
      </c>
      <c r="V538" s="98">
        <v>97651</v>
      </c>
      <c r="W538" s="40">
        <v>33519771</v>
      </c>
      <c r="X538" s="40">
        <v>111319</v>
      </c>
      <c r="Y538" s="28">
        <v>3.3100027385374662E-3</v>
      </c>
      <c r="Z538" s="35">
        <v>208970</v>
      </c>
      <c r="AA538" s="20">
        <f t="shared" si="20"/>
        <v>6.1956062931610755E-3</v>
      </c>
    </row>
    <row r="539" spans="1:27" x14ac:dyDescent="0.25">
      <c r="A539" s="56">
        <v>6920610</v>
      </c>
      <c r="B539" s="57" t="s">
        <v>169</v>
      </c>
      <c r="C539" s="57" t="s">
        <v>170</v>
      </c>
      <c r="D539" s="56" t="s">
        <v>65</v>
      </c>
      <c r="E539" s="30" t="b">
        <v>1</v>
      </c>
      <c r="F539" s="30">
        <v>5</v>
      </c>
      <c r="G539" s="95">
        <v>2016</v>
      </c>
      <c r="H539" s="58">
        <v>382454</v>
      </c>
      <c r="I539" s="59">
        <v>1607342</v>
      </c>
      <c r="J539" s="59">
        <v>154443</v>
      </c>
      <c r="K539" s="59">
        <v>59949</v>
      </c>
      <c r="L539" s="59"/>
      <c r="M539" s="59">
        <v>42294</v>
      </c>
      <c r="N539" s="59">
        <v>0</v>
      </c>
      <c r="O539" s="59">
        <v>83482</v>
      </c>
      <c r="P539" s="59">
        <v>55133</v>
      </c>
      <c r="Q539" s="60">
        <v>20704</v>
      </c>
      <c r="R539" s="25">
        <f t="shared" si="19"/>
        <v>2405801</v>
      </c>
      <c r="S539" s="40">
        <v>64370043</v>
      </c>
      <c r="T539" s="40">
        <v>31289521</v>
      </c>
      <c r="U539" s="40">
        <v>38989459</v>
      </c>
      <c r="V539" s="98">
        <v>104001</v>
      </c>
      <c r="W539" s="40">
        <v>35944051</v>
      </c>
      <c r="X539" s="40">
        <v>3045408</v>
      </c>
      <c r="Y539" s="28">
        <v>7.8108495939889805E-2</v>
      </c>
      <c r="Z539" s="35">
        <v>3149409</v>
      </c>
      <c r="AA539" s="20">
        <f t="shared" si="20"/>
        <v>8.0561019669274606E-2</v>
      </c>
    </row>
    <row r="540" spans="1:27" x14ac:dyDescent="0.25">
      <c r="A540" s="56">
        <v>6920612</v>
      </c>
      <c r="B540" s="57" t="s">
        <v>210</v>
      </c>
      <c r="C540" s="57" t="s">
        <v>171</v>
      </c>
      <c r="D540" s="56" t="s">
        <v>65</v>
      </c>
      <c r="E540" s="30" t="b">
        <v>0</v>
      </c>
      <c r="F540" s="30">
        <v>5</v>
      </c>
      <c r="G540" s="95">
        <v>2016</v>
      </c>
      <c r="H540" s="58">
        <v>1062670</v>
      </c>
      <c r="I540" s="59">
        <v>3293650</v>
      </c>
      <c r="J540" s="59">
        <v>915268</v>
      </c>
      <c r="K540" s="59">
        <v>103485</v>
      </c>
      <c r="L540" s="59"/>
      <c r="M540" s="59">
        <v>83591</v>
      </c>
      <c r="N540" s="59">
        <v>0</v>
      </c>
      <c r="O540" s="59">
        <v>372359</v>
      </c>
      <c r="P540" s="59">
        <v>24873</v>
      </c>
      <c r="Q540" s="60">
        <v>37638</v>
      </c>
      <c r="R540" s="25">
        <f t="shared" si="19"/>
        <v>5893534</v>
      </c>
      <c r="S540" s="40">
        <v>184643921</v>
      </c>
      <c r="T540" s="40">
        <v>86735683</v>
      </c>
      <c r="U540" s="40">
        <v>103899818</v>
      </c>
      <c r="V540" s="98">
        <v>91575</v>
      </c>
      <c r="W540" s="40">
        <v>92293330</v>
      </c>
      <c r="X540" s="40">
        <v>11606488</v>
      </c>
      <c r="Y540" s="28">
        <v>0.11170845361827295</v>
      </c>
      <c r="Z540" s="35">
        <v>11698063</v>
      </c>
      <c r="AA540" s="20">
        <f t="shared" si="20"/>
        <v>0.11249068468579895</v>
      </c>
    </row>
    <row r="541" spans="1:27" x14ac:dyDescent="0.25">
      <c r="A541" s="56">
        <v>6920270</v>
      </c>
      <c r="B541" s="57" t="s">
        <v>104</v>
      </c>
      <c r="C541" s="57" t="s">
        <v>105</v>
      </c>
      <c r="D541" s="56" t="s">
        <v>65</v>
      </c>
      <c r="E541" s="21" t="b">
        <v>0</v>
      </c>
      <c r="F541" s="21">
        <v>5</v>
      </c>
      <c r="G541" s="95">
        <v>2016</v>
      </c>
      <c r="H541" s="58">
        <v>810064</v>
      </c>
      <c r="I541" s="59">
        <v>6835295</v>
      </c>
      <c r="J541" s="59">
        <v>95885</v>
      </c>
      <c r="K541" s="59">
        <v>82556</v>
      </c>
      <c r="L541" s="59"/>
      <c r="M541" s="59">
        <v>664977</v>
      </c>
      <c r="N541" s="59">
        <v>3568021</v>
      </c>
      <c r="O541" s="59">
        <v>1131596</v>
      </c>
      <c r="P541" s="59">
        <v>10131</v>
      </c>
      <c r="Q541" s="60">
        <v>571</v>
      </c>
      <c r="R541" s="25">
        <f t="shared" si="19"/>
        <v>13199096</v>
      </c>
      <c r="S541" s="40">
        <v>356092911</v>
      </c>
      <c r="T541" s="40">
        <v>106953906</v>
      </c>
      <c r="U541" s="40">
        <v>107811509</v>
      </c>
      <c r="V541" s="98">
        <v>-16825411</v>
      </c>
      <c r="W541" s="40">
        <v>80905214</v>
      </c>
      <c r="X541" s="40">
        <v>26906295</v>
      </c>
      <c r="Y541" s="28">
        <v>0.24956792878207465</v>
      </c>
      <c r="Z541" s="35">
        <v>10080884</v>
      </c>
      <c r="AA541" s="20">
        <f t="shared" si="20"/>
        <v>0.11079587125496908</v>
      </c>
    </row>
    <row r="542" spans="1:27" x14ac:dyDescent="0.25">
      <c r="A542" s="61">
        <v>6920003</v>
      </c>
      <c r="B542" s="62" t="s">
        <v>32</v>
      </c>
      <c r="C542" s="62" t="s">
        <v>33</v>
      </c>
      <c r="D542" s="61" t="s">
        <v>11</v>
      </c>
      <c r="E542" s="30" t="b">
        <v>0</v>
      </c>
      <c r="F542" s="21">
        <v>1</v>
      </c>
      <c r="G542" s="63">
        <v>2015</v>
      </c>
      <c r="H542" s="64">
        <v>11139320</v>
      </c>
      <c r="I542" s="65">
        <v>87343572</v>
      </c>
      <c r="J542" s="65">
        <v>1672002</v>
      </c>
      <c r="K542" s="65">
        <v>795550</v>
      </c>
      <c r="L542" s="65">
        <v>3556144</v>
      </c>
      <c r="M542" s="65">
        <v>5844018</v>
      </c>
      <c r="N542" s="65">
        <v>0</v>
      </c>
      <c r="O542" s="65">
        <v>551076</v>
      </c>
      <c r="P542" s="65">
        <v>472902</v>
      </c>
      <c r="Q542" s="66">
        <v>0</v>
      </c>
      <c r="R542" s="25">
        <f t="shared" si="19"/>
        <v>111374584</v>
      </c>
      <c r="S542" s="35">
        <v>1505877000</v>
      </c>
      <c r="T542" s="35">
        <v>659189000</v>
      </c>
      <c r="U542" s="35">
        <v>705031000</v>
      </c>
      <c r="V542" s="98">
        <v>7737000</v>
      </c>
      <c r="W542" s="35">
        <v>683316000</v>
      </c>
      <c r="X542" s="35">
        <v>21715000</v>
      </c>
      <c r="Y542" s="28">
        <v>3.0800064110656129E-2</v>
      </c>
      <c r="Z542" s="35">
        <v>29452000</v>
      </c>
      <c r="AA542" s="20">
        <f t="shared" si="20"/>
        <v>4.1320598006644518E-2</v>
      </c>
    </row>
    <row r="543" spans="1:27" x14ac:dyDescent="0.25">
      <c r="A543" s="61">
        <v>6920418</v>
      </c>
      <c r="B543" s="62" t="s">
        <v>153</v>
      </c>
      <c r="C543" s="62" t="s">
        <v>34</v>
      </c>
      <c r="D543" s="61" t="s">
        <v>11</v>
      </c>
      <c r="E543" s="30" t="b">
        <v>0</v>
      </c>
      <c r="F543" s="21">
        <v>1</v>
      </c>
      <c r="G543" s="63">
        <v>2015</v>
      </c>
      <c r="H543" s="64">
        <v>3954509</v>
      </c>
      <c r="I543" s="65">
        <v>18551596</v>
      </c>
      <c r="J543" s="65">
        <v>214056</v>
      </c>
      <c r="K543" s="65">
        <v>201898</v>
      </c>
      <c r="L543" s="65">
        <v>0</v>
      </c>
      <c r="M543" s="65">
        <v>6065344</v>
      </c>
      <c r="N543" s="65">
        <v>0</v>
      </c>
      <c r="O543" s="65">
        <v>381941</v>
      </c>
      <c r="P543" s="65">
        <v>392775</v>
      </c>
      <c r="Q543" s="66">
        <v>0</v>
      </c>
      <c r="R543" s="25">
        <f t="shared" si="19"/>
        <v>29762119</v>
      </c>
      <c r="S543" s="35">
        <v>742753000</v>
      </c>
      <c r="T543" s="35">
        <v>306004000</v>
      </c>
      <c r="U543" s="35">
        <v>318752000</v>
      </c>
      <c r="V543" s="98">
        <v>9089000</v>
      </c>
      <c r="W543" s="35">
        <v>293127000</v>
      </c>
      <c r="X543" s="35">
        <v>25625000</v>
      </c>
      <c r="Y543" s="28">
        <v>8.0391652444533682E-2</v>
      </c>
      <c r="Z543" s="35">
        <v>34714000</v>
      </c>
      <c r="AA543" s="20">
        <f t="shared" si="20"/>
        <v>0.1058866950747466</v>
      </c>
    </row>
    <row r="544" spans="1:27" x14ac:dyDescent="0.25">
      <c r="A544" s="61">
        <v>6920805</v>
      </c>
      <c r="B544" s="62" t="s">
        <v>35</v>
      </c>
      <c r="C544" s="62" t="s">
        <v>36</v>
      </c>
      <c r="D544" s="61" t="s">
        <v>11</v>
      </c>
      <c r="E544" s="30" t="b">
        <v>0</v>
      </c>
      <c r="F544" s="21">
        <v>1</v>
      </c>
      <c r="G544" s="63">
        <v>2015</v>
      </c>
      <c r="H544" s="64">
        <v>2166491</v>
      </c>
      <c r="I544" s="65">
        <v>8897589</v>
      </c>
      <c r="J544" s="65">
        <v>0</v>
      </c>
      <c r="K544" s="65">
        <v>30491</v>
      </c>
      <c r="L544" s="65">
        <v>0</v>
      </c>
      <c r="M544" s="65">
        <v>389116</v>
      </c>
      <c r="N544" s="65">
        <v>0</v>
      </c>
      <c r="O544" s="65">
        <v>158930</v>
      </c>
      <c r="P544" s="65">
        <v>90772</v>
      </c>
      <c r="Q544" s="66">
        <v>0</v>
      </c>
      <c r="R544" s="25">
        <f t="shared" si="19"/>
        <v>11733389</v>
      </c>
      <c r="S544" s="35">
        <v>495737000</v>
      </c>
      <c r="T544" s="35">
        <v>204623000</v>
      </c>
      <c r="U544" s="35">
        <v>209878000</v>
      </c>
      <c r="V544" s="98">
        <v>13064000</v>
      </c>
      <c r="W544" s="35">
        <v>182741000</v>
      </c>
      <c r="X544" s="35">
        <v>27137000</v>
      </c>
      <c r="Y544" s="28">
        <v>0.12929892604274865</v>
      </c>
      <c r="Z544" s="35">
        <v>40201000</v>
      </c>
      <c r="AA544" s="20">
        <f t="shared" si="20"/>
        <v>0.18032044208807671</v>
      </c>
    </row>
    <row r="545" spans="1:27" x14ac:dyDescent="0.25">
      <c r="A545" s="61">
        <v>6920173</v>
      </c>
      <c r="B545" s="62" t="s">
        <v>37</v>
      </c>
      <c r="C545" s="62" t="s">
        <v>216</v>
      </c>
      <c r="D545" s="61" t="s">
        <v>11</v>
      </c>
      <c r="E545" s="21" t="b">
        <v>0</v>
      </c>
      <c r="F545" s="21">
        <v>1</v>
      </c>
      <c r="G545" s="63">
        <v>2015</v>
      </c>
      <c r="H545" s="64">
        <v>3378822</v>
      </c>
      <c r="I545" s="65">
        <v>9094925</v>
      </c>
      <c r="J545" s="65">
        <v>137288</v>
      </c>
      <c r="K545" s="65">
        <v>80855</v>
      </c>
      <c r="L545" s="65">
        <v>0</v>
      </c>
      <c r="M545" s="65">
        <v>392659</v>
      </c>
      <c r="N545" s="65">
        <v>0</v>
      </c>
      <c r="O545" s="65">
        <v>186102</v>
      </c>
      <c r="P545" s="65">
        <v>99906</v>
      </c>
      <c r="Q545" s="66">
        <v>0</v>
      </c>
      <c r="R545" s="25">
        <f t="shared" si="19"/>
        <v>13370557</v>
      </c>
      <c r="S545" s="35">
        <v>365801000</v>
      </c>
      <c r="T545" s="35">
        <v>129843000</v>
      </c>
      <c r="U545" s="35">
        <v>136487000</v>
      </c>
      <c r="V545" s="98">
        <v>1857000</v>
      </c>
      <c r="W545" s="35">
        <v>120992000</v>
      </c>
      <c r="X545" s="35">
        <v>15495000</v>
      </c>
      <c r="Y545" s="28">
        <v>0.11352729563987779</v>
      </c>
      <c r="Z545" s="35">
        <v>17352000</v>
      </c>
      <c r="AA545" s="20">
        <f t="shared" si="20"/>
        <v>0.12542647313942057</v>
      </c>
    </row>
    <row r="546" spans="1:27" x14ac:dyDescent="0.25">
      <c r="A546" s="61">
        <v>6920740</v>
      </c>
      <c r="B546" s="62" t="s">
        <v>154</v>
      </c>
      <c r="C546" s="62" t="s">
        <v>73</v>
      </c>
      <c r="D546" s="61" t="s">
        <v>65</v>
      </c>
      <c r="E546" s="21" t="b">
        <v>0</v>
      </c>
      <c r="F546" s="21">
        <v>1</v>
      </c>
      <c r="G546" s="63">
        <v>2015</v>
      </c>
      <c r="H546" s="64">
        <v>1115247</v>
      </c>
      <c r="I546" s="65">
        <v>0</v>
      </c>
      <c r="J546" s="65">
        <v>0</v>
      </c>
      <c r="K546" s="65">
        <v>542655</v>
      </c>
      <c r="L546" s="65">
        <v>0</v>
      </c>
      <c r="M546" s="65">
        <v>156569</v>
      </c>
      <c r="N546" s="65">
        <v>0</v>
      </c>
      <c r="O546" s="65">
        <v>218532</v>
      </c>
      <c r="P546" s="65">
        <v>72355</v>
      </c>
      <c r="Q546" s="66">
        <v>27118</v>
      </c>
      <c r="R546" s="25">
        <f t="shared" si="19"/>
        <v>2132476</v>
      </c>
      <c r="S546" s="35">
        <v>221362866</v>
      </c>
      <c r="T546" s="35">
        <v>123048503</v>
      </c>
      <c r="U546" s="35">
        <v>131905028</v>
      </c>
      <c r="V546" s="98">
        <v>237744</v>
      </c>
      <c r="W546" s="35">
        <v>127710344</v>
      </c>
      <c r="X546" s="35">
        <v>4194684</v>
      </c>
      <c r="Y546" s="28">
        <v>3.1800789276963726E-2</v>
      </c>
      <c r="Z546" s="35">
        <v>4432428</v>
      </c>
      <c r="AA546" s="20">
        <f t="shared" si="20"/>
        <v>3.3542719990768771E-2</v>
      </c>
    </row>
    <row r="547" spans="1:27" x14ac:dyDescent="0.25">
      <c r="A547" s="61">
        <v>6920210</v>
      </c>
      <c r="B547" s="62" t="s">
        <v>117</v>
      </c>
      <c r="C547" s="62" t="s">
        <v>118</v>
      </c>
      <c r="D547" s="61" t="s">
        <v>106</v>
      </c>
      <c r="E547" s="30" t="b">
        <v>1</v>
      </c>
      <c r="F547" s="21">
        <v>2</v>
      </c>
      <c r="G547" s="63">
        <v>2015</v>
      </c>
      <c r="H547" s="64">
        <v>952748</v>
      </c>
      <c r="I547" s="65">
        <v>1763293</v>
      </c>
      <c r="J547" s="65">
        <v>0</v>
      </c>
      <c r="K547" s="65">
        <v>1261603</v>
      </c>
      <c r="L547" s="65">
        <v>0</v>
      </c>
      <c r="M547" s="65">
        <v>191188</v>
      </c>
      <c r="N547" s="65">
        <v>593504</v>
      </c>
      <c r="O547" s="65">
        <v>24049</v>
      </c>
      <c r="P547" s="65">
        <v>9370</v>
      </c>
      <c r="Q547" s="66">
        <v>40588</v>
      </c>
      <c r="R547" s="25">
        <f t="shared" si="19"/>
        <v>4836343</v>
      </c>
      <c r="S547" s="35">
        <v>111345652</v>
      </c>
      <c r="T547" s="35">
        <v>73127581</v>
      </c>
      <c r="U547" s="35">
        <v>74336189</v>
      </c>
      <c r="V547" s="98">
        <v>2511128</v>
      </c>
      <c r="W547" s="35">
        <v>71479272</v>
      </c>
      <c r="X547" s="35">
        <v>2856917</v>
      </c>
      <c r="Y547" s="28">
        <v>3.8432384528079587E-2</v>
      </c>
      <c r="Z547" s="35">
        <v>5368045</v>
      </c>
      <c r="AA547" s="20">
        <f t="shared" si="20"/>
        <v>6.985338212913797E-2</v>
      </c>
    </row>
    <row r="548" spans="1:27" x14ac:dyDescent="0.25">
      <c r="A548" s="61">
        <v>6920327</v>
      </c>
      <c r="B548" s="62" t="s">
        <v>20</v>
      </c>
      <c r="C548" s="62" t="s">
        <v>21</v>
      </c>
      <c r="D548" s="61" t="s">
        <v>11</v>
      </c>
      <c r="E548" s="21" t="b">
        <v>0</v>
      </c>
      <c r="F548" s="21">
        <v>3</v>
      </c>
      <c r="G548" s="63">
        <v>2015</v>
      </c>
      <c r="H548" s="64">
        <v>687458</v>
      </c>
      <c r="I548" s="65">
        <v>17897271</v>
      </c>
      <c r="J548" s="65">
        <v>0</v>
      </c>
      <c r="K548" s="65">
        <v>539330</v>
      </c>
      <c r="L548" s="65">
        <v>0</v>
      </c>
      <c r="M548" s="65">
        <v>37920</v>
      </c>
      <c r="N548" s="65">
        <v>844009</v>
      </c>
      <c r="O548" s="65">
        <v>296050</v>
      </c>
      <c r="P548" s="65">
        <v>0</v>
      </c>
      <c r="Q548" s="66">
        <v>193670</v>
      </c>
      <c r="R548" s="25">
        <f t="shared" si="19"/>
        <v>20495708</v>
      </c>
      <c r="S548" s="35">
        <v>367508102</v>
      </c>
      <c r="T548" s="35">
        <v>149674126</v>
      </c>
      <c r="U548" s="35">
        <v>154762404</v>
      </c>
      <c r="V548" s="98">
        <v>774532</v>
      </c>
      <c r="W548" s="35">
        <v>144529094</v>
      </c>
      <c r="X548" s="35">
        <v>10233310</v>
      </c>
      <c r="Y548" s="28">
        <v>6.6122712852147214E-2</v>
      </c>
      <c r="Z548" s="35">
        <v>11007842</v>
      </c>
      <c r="AA548" s="20">
        <f t="shared" si="20"/>
        <v>7.0773169917658654E-2</v>
      </c>
    </row>
    <row r="549" spans="1:27" x14ac:dyDescent="0.25">
      <c r="A549" s="61">
        <v>6920195</v>
      </c>
      <c r="B549" s="62" t="s">
        <v>108</v>
      </c>
      <c r="C549" s="62" t="s">
        <v>109</v>
      </c>
      <c r="D549" s="61" t="s">
        <v>106</v>
      </c>
      <c r="E549" s="21" t="b">
        <v>1</v>
      </c>
      <c r="F549" s="21">
        <v>3</v>
      </c>
      <c r="G549" s="63">
        <v>2015</v>
      </c>
      <c r="H549" s="64">
        <v>88408</v>
      </c>
      <c r="I549" s="65">
        <v>0</v>
      </c>
      <c r="J549" s="65">
        <v>0</v>
      </c>
      <c r="K549" s="65">
        <v>17618</v>
      </c>
      <c r="L549" s="65">
        <v>0</v>
      </c>
      <c r="M549" s="65">
        <v>0</v>
      </c>
      <c r="N549" s="65">
        <v>0</v>
      </c>
      <c r="O549" s="65">
        <v>0</v>
      </c>
      <c r="P549" s="65">
        <v>0</v>
      </c>
      <c r="Q549" s="66">
        <v>0</v>
      </c>
      <c r="R549" s="25">
        <f t="shared" si="19"/>
        <v>106026</v>
      </c>
      <c r="S549" s="35">
        <v>28488198</v>
      </c>
      <c r="T549" s="35">
        <v>18560050</v>
      </c>
      <c r="U549" s="35">
        <v>19319923</v>
      </c>
      <c r="V549" s="98">
        <v>1075790</v>
      </c>
      <c r="W549" s="35">
        <v>19856868</v>
      </c>
      <c r="X549" s="35">
        <v>-536945</v>
      </c>
      <c r="Y549" s="28">
        <v>-2.7792295031403593E-2</v>
      </c>
      <c r="Z549" s="35">
        <v>538845</v>
      </c>
      <c r="AA549" s="20">
        <f t="shared" si="20"/>
        <v>2.6419522573199575E-2</v>
      </c>
    </row>
    <row r="550" spans="1:27" x14ac:dyDescent="0.25">
      <c r="A550" s="61">
        <v>6920105</v>
      </c>
      <c r="B550" s="62" t="s">
        <v>70</v>
      </c>
      <c r="C550" s="62" t="s">
        <v>71</v>
      </c>
      <c r="D550" s="61" t="s">
        <v>65</v>
      </c>
      <c r="E550" s="21" t="b">
        <v>1</v>
      </c>
      <c r="F550" s="21">
        <v>3</v>
      </c>
      <c r="G550" s="63">
        <v>2015</v>
      </c>
      <c r="H550" s="64">
        <v>89658</v>
      </c>
      <c r="I550" s="65">
        <v>911659</v>
      </c>
      <c r="J550" s="65">
        <v>0</v>
      </c>
      <c r="K550" s="65">
        <v>1300</v>
      </c>
      <c r="L550" s="65">
        <v>0</v>
      </c>
      <c r="M550" s="65">
        <v>10206</v>
      </c>
      <c r="N550" s="65">
        <v>0</v>
      </c>
      <c r="O550" s="65">
        <v>1900</v>
      </c>
      <c r="P550" s="65">
        <v>0</v>
      </c>
      <c r="Q550" s="66">
        <v>0</v>
      </c>
      <c r="R550" s="25">
        <f t="shared" si="19"/>
        <v>1014723</v>
      </c>
      <c r="S550" s="35">
        <v>34205994</v>
      </c>
      <c r="T550" s="35">
        <v>18784849</v>
      </c>
      <c r="U550" s="35">
        <v>20980975</v>
      </c>
      <c r="V550" s="98">
        <v>-202454</v>
      </c>
      <c r="W550" s="35">
        <v>24633520</v>
      </c>
      <c r="X550" s="35">
        <v>-3652545</v>
      </c>
      <c r="Y550" s="28">
        <v>-0.17408843011347186</v>
      </c>
      <c r="Z550" s="35">
        <v>-3854999</v>
      </c>
      <c r="AA550" s="20">
        <f t="shared" si="20"/>
        <v>-0.18552807488078676</v>
      </c>
    </row>
    <row r="551" spans="1:27" x14ac:dyDescent="0.25">
      <c r="A551" s="61">
        <v>6920165</v>
      </c>
      <c r="B551" s="62" t="s">
        <v>111</v>
      </c>
      <c r="C551" s="62" t="s">
        <v>112</v>
      </c>
      <c r="D551" s="61" t="s">
        <v>106</v>
      </c>
      <c r="E551" s="21" t="b">
        <v>1</v>
      </c>
      <c r="F551" s="21">
        <v>3</v>
      </c>
      <c r="G551" s="63">
        <v>2015</v>
      </c>
      <c r="H551" s="64">
        <v>163185</v>
      </c>
      <c r="I551" s="65">
        <v>84675</v>
      </c>
      <c r="J551" s="65">
        <v>0</v>
      </c>
      <c r="K551" s="65">
        <v>3402</v>
      </c>
      <c r="L551" s="65">
        <v>0</v>
      </c>
      <c r="M551" s="65">
        <v>32173</v>
      </c>
      <c r="N551" s="65">
        <v>0</v>
      </c>
      <c r="O551" s="65">
        <v>4850</v>
      </c>
      <c r="P551" s="65">
        <v>4175</v>
      </c>
      <c r="Q551" s="66">
        <v>0</v>
      </c>
      <c r="R551" s="25">
        <f t="shared" si="19"/>
        <v>292460</v>
      </c>
      <c r="S551" s="35">
        <v>49708015</v>
      </c>
      <c r="T551" s="35">
        <v>32357129</v>
      </c>
      <c r="U551" s="35">
        <v>33577925</v>
      </c>
      <c r="V551" s="98">
        <v>-236573</v>
      </c>
      <c r="W551" s="35">
        <v>33336258</v>
      </c>
      <c r="X551" s="35">
        <v>241667</v>
      </c>
      <c r="Y551" s="28">
        <v>7.1971987548366968E-3</v>
      </c>
      <c r="Z551" s="35">
        <v>5094</v>
      </c>
      <c r="AA551" s="20">
        <f t="shared" si="20"/>
        <v>1.5278324646223105E-4</v>
      </c>
    </row>
    <row r="552" spans="1:27" x14ac:dyDescent="0.25">
      <c r="A552" s="61">
        <v>6920175</v>
      </c>
      <c r="B552" s="62" t="s">
        <v>114</v>
      </c>
      <c r="C552" s="62" t="s">
        <v>115</v>
      </c>
      <c r="D552" s="61" t="s">
        <v>106</v>
      </c>
      <c r="E552" s="21" t="b">
        <v>1</v>
      </c>
      <c r="F552" s="21">
        <v>3</v>
      </c>
      <c r="G552" s="63">
        <v>2015</v>
      </c>
      <c r="H552" s="64">
        <v>1255546</v>
      </c>
      <c r="I552" s="65">
        <v>0</v>
      </c>
      <c r="J552" s="65">
        <v>0</v>
      </c>
      <c r="K552" s="65">
        <v>244395</v>
      </c>
      <c r="L552" s="65">
        <v>0</v>
      </c>
      <c r="M552" s="65">
        <v>233088</v>
      </c>
      <c r="N552" s="65">
        <v>2774923</v>
      </c>
      <c r="O552" s="65">
        <v>252500</v>
      </c>
      <c r="P552" s="65">
        <v>0</v>
      </c>
      <c r="Q552" s="66">
        <v>219256</v>
      </c>
      <c r="R552" s="25">
        <f t="shared" si="19"/>
        <v>4979708</v>
      </c>
      <c r="S552" s="35">
        <v>144342679</v>
      </c>
      <c r="T552" s="35">
        <v>87199884</v>
      </c>
      <c r="U552" s="35">
        <v>90464740</v>
      </c>
      <c r="V552" s="98">
        <v>6431664</v>
      </c>
      <c r="W552" s="35">
        <v>76353693</v>
      </c>
      <c r="X552" s="35">
        <v>14111047</v>
      </c>
      <c r="Y552" s="28">
        <v>0.15598394468386245</v>
      </c>
      <c r="Z552" s="35">
        <v>20542711</v>
      </c>
      <c r="AA552" s="20">
        <f t="shared" si="20"/>
        <v>0.21200694919493607</v>
      </c>
    </row>
    <row r="553" spans="1:27" x14ac:dyDescent="0.25">
      <c r="A553" s="61">
        <v>6920075</v>
      </c>
      <c r="B553" s="62" t="s">
        <v>120</v>
      </c>
      <c r="C553" s="62" t="s">
        <v>121</v>
      </c>
      <c r="D553" s="61" t="s">
        <v>106</v>
      </c>
      <c r="E553" s="21" t="b">
        <v>1</v>
      </c>
      <c r="F553" s="21">
        <v>3</v>
      </c>
      <c r="G553" s="63">
        <v>2015</v>
      </c>
      <c r="H553" s="64">
        <v>248985</v>
      </c>
      <c r="I553" s="65">
        <v>492427</v>
      </c>
      <c r="J553" s="65">
        <v>0</v>
      </c>
      <c r="K553" s="65">
        <v>133662</v>
      </c>
      <c r="L553" s="65">
        <v>0</v>
      </c>
      <c r="M553" s="65">
        <v>22265</v>
      </c>
      <c r="N553" s="65">
        <v>189878</v>
      </c>
      <c r="O553" s="65">
        <v>21665</v>
      </c>
      <c r="P553" s="65">
        <v>0</v>
      </c>
      <c r="Q553" s="66">
        <v>0</v>
      </c>
      <c r="R553" s="25">
        <f t="shared" si="19"/>
        <v>1108882</v>
      </c>
      <c r="S553" s="35">
        <v>27112112</v>
      </c>
      <c r="T553" s="35">
        <v>20243587</v>
      </c>
      <c r="U553" s="35">
        <v>21774031</v>
      </c>
      <c r="V553" s="98">
        <v>362631</v>
      </c>
      <c r="W553" s="35">
        <v>20849010</v>
      </c>
      <c r="X553" s="35">
        <v>925021</v>
      </c>
      <c r="Y553" s="28">
        <v>4.2482763067619403E-2</v>
      </c>
      <c r="Z553" s="35">
        <v>1287652</v>
      </c>
      <c r="AA553" s="20">
        <f t="shared" si="20"/>
        <v>5.8168300171001393E-2</v>
      </c>
    </row>
    <row r="554" spans="1:27" x14ac:dyDescent="0.25">
      <c r="A554" s="61">
        <v>6920004</v>
      </c>
      <c r="B554" s="62" t="s">
        <v>176</v>
      </c>
      <c r="C554" s="67" t="s">
        <v>177</v>
      </c>
      <c r="D554" s="61" t="s">
        <v>11</v>
      </c>
      <c r="E554" s="30" t="b">
        <v>0</v>
      </c>
      <c r="F554" s="21">
        <v>3</v>
      </c>
      <c r="G554" s="63">
        <v>2015</v>
      </c>
      <c r="H554" s="64">
        <v>2823741</v>
      </c>
      <c r="I554" s="65">
        <v>9406725</v>
      </c>
      <c r="J554" s="65">
        <v>0</v>
      </c>
      <c r="K554" s="65">
        <v>2226329</v>
      </c>
      <c r="L554" s="65">
        <v>0</v>
      </c>
      <c r="M554" s="65">
        <v>326620</v>
      </c>
      <c r="N554" s="65">
        <v>348565</v>
      </c>
      <c r="O554" s="65">
        <v>496519</v>
      </c>
      <c r="P554" s="65">
        <v>201819</v>
      </c>
      <c r="Q554" s="66">
        <v>1974</v>
      </c>
      <c r="R554" s="25">
        <f t="shared" si="19"/>
        <v>15832292</v>
      </c>
      <c r="S554" s="35">
        <v>399247013</v>
      </c>
      <c r="T554" s="35">
        <v>155750100</v>
      </c>
      <c r="U554" s="35">
        <v>169826200</v>
      </c>
      <c r="V554" s="98">
        <v>-11479700</v>
      </c>
      <c r="W554" s="35">
        <v>174630400</v>
      </c>
      <c r="X554" s="35">
        <v>-4804200</v>
      </c>
      <c r="Y554" s="28">
        <v>-2.8288921261854765E-2</v>
      </c>
      <c r="Z554" s="35">
        <v>-16283900</v>
      </c>
      <c r="AA554" s="20">
        <f t="shared" si="20"/>
        <v>-0.10283713249108759</v>
      </c>
    </row>
    <row r="555" spans="1:27" x14ac:dyDescent="0.25">
      <c r="A555" s="61">
        <v>6920231</v>
      </c>
      <c r="B555" s="62" t="s">
        <v>123</v>
      </c>
      <c r="C555" s="62" t="s">
        <v>124</v>
      </c>
      <c r="D555" s="61" t="s">
        <v>106</v>
      </c>
      <c r="E555" s="21" t="b">
        <v>1</v>
      </c>
      <c r="F555" s="21">
        <v>3</v>
      </c>
      <c r="G555" s="63">
        <v>2015</v>
      </c>
      <c r="H555" s="64">
        <v>196827</v>
      </c>
      <c r="I555" s="65">
        <v>109512</v>
      </c>
      <c r="J555" s="65">
        <v>0</v>
      </c>
      <c r="K555" s="65">
        <v>104829</v>
      </c>
      <c r="L555" s="65">
        <v>0</v>
      </c>
      <c r="M555" s="65">
        <v>284694</v>
      </c>
      <c r="N555" s="65">
        <v>0</v>
      </c>
      <c r="O555" s="65">
        <v>21845</v>
      </c>
      <c r="P555" s="65">
        <v>100516</v>
      </c>
      <c r="Q555" s="66">
        <v>74560</v>
      </c>
      <c r="R555" s="25">
        <f t="shared" si="19"/>
        <v>892783</v>
      </c>
      <c r="S555" s="35">
        <v>26234592</v>
      </c>
      <c r="T555" s="35">
        <v>20607273</v>
      </c>
      <c r="U555" s="35">
        <v>20823578</v>
      </c>
      <c r="V555" s="98">
        <v>1206335</v>
      </c>
      <c r="W555" s="35">
        <v>20733244</v>
      </c>
      <c r="X555" s="35">
        <v>90334</v>
      </c>
      <c r="Y555" s="28">
        <v>4.3380633241799273E-3</v>
      </c>
      <c r="Z555" s="35">
        <v>1296669</v>
      </c>
      <c r="AA555" s="20">
        <f t="shared" si="20"/>
        <v>5.8859469849018471E-2</v>
      </c>
    </row>
    <row r="556" spans="1:27" x14ac:dyDescent="0.25">
      <c r="A556" s="61">
        <v>6920614</v>
      </c>
      <c r="B556" s="62" t="s">
        <v>74</v>
      </c>
      <c r="C556" s="62" t="s">
        <v>75</v>
      </c>
      <c r="D556" s="61" t="s">
        <v>65</v>
      </c>
      <c r="E556" s="21" t="b">
        <v>1</v>
      </c>
      <c r="F556" s="21">
        <v>3</v>
      </c>
      <c r="G556" s="63">
        <v>2015</v>
      </c>
      <c r="H556" s="64">
        <v>123394</v>
      </c>
      <c r="I556" s="65">
        <v>804517</v>
      </c>
      <c r="J556" s="65">
        <v>0</v>
      </c>
      <c r="K556" s="65">
        <v>37023</v>
      </c>
      <c r="L556" s="65">
        <v>0</v>
      </c>
      <c r="M556" s="65">
        <v>0</v>
      </c>
      <c r="N556" s="65">
        <v>1398922</v>
      </c>
      <c r="O556" s="65">
        <v>73034</v>
      </c>
      <c r="P556" s="65">
        <v>0</v>
      </c>
      <c r="Q556" s="66">
        <v>0</v>
      </c>
      <c r="R556" s="25">
        <f t="shared" si="19"/>
        <v>2436890</v>
      </c>
      <c r="S556" s="35">
        <v>33220731</v>
      </c>
      <c r="T556" s="35">
        <v>21230344</v>
      </c>
      <c r="U556" s="35">
        <v>22199880</v>
      </c>
      <c r="V556" s="98">
        <v>1761833</v>
      </c>
      <c r="W556" s="35">
        <v>24242274</v>
      </c>
      <c r="X556" s="35">
        <v>-2042394</v>
      </c>
      <c r="Y556" s="28">
        <v>-9.2000227028254208E-2</v>
      </c>
      <c r="Z556" s="35">
        <v>-280561</v>
      </c>
      <c r="AA556" s="20">
        <f t="shared" si="20"/>
        <v>-1.1708720490893118E-2</v>
      </c>
    </row>
    <row r="557" spans="1:27" x14ac:dyDescent="0.25">
      <c r="A557" s="61">
        <v>6920620</v>
      </c>
      <c r="B557" s="62" t="s">
        <v>41</v>
      </c>
      <c r="C557" s="62" t="s">
        <v>42</v>
      </c>
      <c r="D557" s="61" t="s">
        <v>11</v>
      </c>
      <c r="E557" s="21" t="b">
        <v>0</v>
      </c>
      <c r="F557" s="21">
        <v>3</v>
      </c>
      <c r="G557" s="63">
        <v>2015</v>
      </c>
      <c r="H557" s="64">
        <v>560469</v>
      </c>
      <c r="I557" s="65">
        <v>4509869</v>
      </c>
      <c r="J557" s="65">
        <v>0</v>
      </c>
      <c r="K557" s="65">
        <v>611337</v>
      </c>
      <c r="L557" s="65">
        <v>0</v>
      </c>
      <c r="M557" s="65">
        <v>0</v>
      </c>
      <c r="N557" s="65">
        <v>1205</v>
      </c>
      <c r="O557" s="65">
        <v>195653</v>
      </c>
      <c r="P557" s="65">
        <v>481419</v>
      </c>
      <c r="Q557" s="66">
        <v>0</v>
      </c>
      <c r="R557" s="25">
        <f t="shared" si="19"/>
        <v>6359952</v>
      </c>
      <c r="S557" s="35">
        <v>552936000</v>
      </c>
      <c r="T557" s="35">
        <v>199854000</v>
      </c>
      <c r="U557" s="35">
        <v>218168000</v>
      </c>
      <c r="V557" s="98">
        <v>2433000</v>
      </c>
      <c r="W557" s="35">
        <v>190602000</v>
      </c>
      <c r="X557" s="35">
        <v>27566000</v>
      </c>
      <c r="Y557" s="28">
        <v>0.12635216897070148</v>
      </c>
      <c r="Z557" s="35">
        <v>29999000</v>
      </c>
      <c r="AA557" s="20">
        <f t="shared" si="20"/>
        <v>0.13598759751769032</v>
      </c>
    </row>
    <row r="558" spans="1:27" x14ac:dyDescent="0.25">
      <c r="A558" s="61">
        <v>6920570</v>
      </c>
      <c r="B558" s="62" t="s">
        <v>155</v>
      </c>
      <c r="C558" s="62" t="s">
        <v>44</v>
      </c>
      <c r="D558" s="61" t="s">
        <v>11</v>
      </c>
      <c r="E558" s="21" t="b">
        <v>0</v>
      </c>
      <c r="F558" s="21">
        <v>3</v>
      </c>
      <c r="G558" s="63">
        <v>2015</v>
      </c>
      <c r="H558" s="64">
        <v>16386904</v>
      </c>
      <c r="I558" s="65">
        <v>52269814</v>
      </c>
      <c r="J558" s="65">
        <v>87939</v>
      </c>
      <c r="K558" s="65">
        <v>4536273</v>
      </c>
      <c r="L558" s="65">
        <v>33908767</v>
      </c>
      <c r="M558" s="65">
        <v>163345333</v>
      </c>
      <c r="N558" s="65">
        <v>0</v>
      </c>
      <c r="O558" s="65">
        <v>267038</v>
      </c>
      <c r="P558" s="65">
        <v>1416648</v>
      </c>
      <c r="Q558" s="66">
        <v>0</v>
      </c>
      <c r="R558" s="25">
        <f t="shared" si="19"/>
        <v>272218716</v>
      </c>
      <c r="S558" s="35">
        <v>2917850678</v>
      </c>
      <c r="T558" s="35">
        <v>1435787595</v>
      </c>
      <c r="U558" s="35">
        <v>1501082622</v>
      </c>
      <c r="V558" s="98">
        <v>5765803</v>
      </c>
      <c r="W558" s="35">
        <v>1406235215</v>
      </c>
      <c r="X558" s="35">
        <v>94847407</v>
      </c>
      <c r="Y558" s="28">
        <v>6.3186000297324074E-2</v>
      </c>
      <c r="Z558" s="35">
        <v>100613210</v>
      </c>
      <c r="AA558" s="20">
        <f t="shared" si="20"/>
        <v>6.6770624258375558E-2</v>
      </c>
    </row>
    <row r="559" spans="1:27" x14ac:dyDescent="0.25">
      <c r="A559" s="61">
        <v>6920125</v>
      </c>
      <c r="B559" s="62" t="s">
        <v>207</v>
      </c>
      <c r="C559" s="62" t="s">
        <v>77</v>
      </c>
      <c r="D559" s="61" t="s">
        <v>65</v>
      </c>
      <c r="E559" s="21" t="b">
        <v>1</v>
      </c>
      <c r="F559" s="21">
        <v>3</v>
      </c>
      <c r="G559" s="63">
        <v>2015</v>
      </c>
      <c r="H559" s="64">
        <v>280512</v>
      </c>
      <c r="I559" s="65">
        <v>0</v>
      </c>
      <c r="J559" s="65">
        <v>0</v>
      </c>
      <c r="K559" s="65">
        <v>0</v>
      </c>
      <c r="L559" s="65">
        <v>0</v>
      </c>
      <c r="M559" s="65">
        <v>0</v>
      </c>
      <c r="N559" s="65">
        <v>0</v>
      </c>
      <c r="O559" s="65">
        <v>8148</v>
      </c>
      <c r="P559" s="65">
        <v>12500</v>
      </c>
      <c r="Q559" s="66">
        <v>0</v>
      </c>
      <c r="R559" s="25">
        <f t="shared" si="19"/>
        <v>301160</v>
      </c>
      <c r="S559" s="40">
        <v>41409504</v>
      </c>
      <c r="T559" s="40">
        <v>29190043</v>
      </c>
      <c r="U559" s="40">
        <v>29707602</v>
      </c>
      <c r="V559" s="98">
        <v>110043</v>
      </c>
      <c r="W559" s="40">
        <v>29153104</v>
      </c>
      <c r="X559" s="40">
        <v>554498</v>
      </c>
      <c r="Y559" s="28">
        <v>1.866518879578365E-2</v>
      </c>
      <c r="Z559" s="40">
        <v>664541</v>
      </c>
      <c r="AA559" s="20">
        <f t="shared" si="20"/>
        <v>2.228683720662715E-2</v>
      </c>
    </row>
    <row r="560" spans="1:27" x14ac:dyDescent="0.25">
      <c r="A560" s="61">
        <v>6920163</v>
      </c>
      <c r="B560" s="62" t="s">
        <v>78</v>
      </c>
      <c r="C560" s="62" t="s">
        <v>79</v>
      </c>
      <c r="D560" s="61" t="s">
        <v>65</v>
      </c>
      <c r="E560" s="30" t="b">
        <v>1</v>
      </c>
      <c r="F560" s="21">
        <v>3</v>
      </c>
      <c r="G560" s="63">
        <v>2015</v>
      </c>
      <c r="H560" s="64">
        <v>733900</v>
      </c>
      <c r="I560" s="65">
        <v>0</v>
      </c>
      <c r="J560" s="65">
        <v>0</v>
      </c>
      <c r="K560" s="65">
        <v>0</v>
      </c>
      <c r="L560" s="65">
        <v>0</v>
      </c>
      <c r="M560" s="65">
        <v>0</v>
      </c>
      <c r="N560" s="65">
        <v>4392</v>
      </c>
      <c r="O560" s="65">
        <v>10501</v>
      </c>
      <c r="P560" s="65">
        <v>0</v>
      </c>
      <c r="Q560" s="66">
        <v>12500</v>
      </c>
      <c r="R560" s="25">
        <f t="shared" si="19"/>
        <v>761293</v>
      </c>
      <c r="S560" s="35">
        <v>100634605</v>
      </c>
      <c r="T560" s="35">
        <v>68480128</v>
      </c>
      <c r="U560" s="35">
        <v>74551491</v>
      </c>
      <c r="V560" s="98">
        <v>175441</v>
      </c>
      <c r="W560" s="35">
        <v>73125965</v>
      </c>
      <c r="X560" s="35">
        <v>1425527</v>
      </c>
      <c r="Y560" s="28">
        <v>1.9121374782430575E-2</v>
      </c>
      <c r="Z560" s="35">
        <v>1600967</v>
      </c>
      <c r="AA560" s="20">
        <f t="shared" si="20"/>
        <v>2.1424230289556114E-2</v>
      </c>
    </row>
    <row r="561" spans="1:27" x14ac:dyDescent="0.25">
      <c r="A561" s="61">
        <v>9999999</v>
      </c>
      <c r="B561" s="62" t="s">
        <v>159</v>
      </c>
      <c r="C561" s="62" t="s">
        <v>156</v>
      </c>
      <c r="D561" s="61" t="s">
        <v>11</v>
      </c>
      <c r="E561" s="30" t="b">
        <v>0</v>
      </c>
      <c r="F561" s="21">
        <v>3</v>
      </c>
      <c r="G561" s="63">
        <v>2015</v>
      </c>
      <c r="H561" s="64">
        <v>6103664</v>
      </c>
      <c r="I561" s="65">
        <v>63536650</v>
      </c>
      <c r="J561" s="65">
        <v>0</v>
      </c>
      <c r="K561" s="65">
        <v>694394</v>
      </c>
      <c r="L561" s="65">
        <v>101046</v>
      </c>
      <c r="M561" s="65">
        <v>4672</v>
      </c>
      <c r="N561" s="65">
        <v>0</v>
      </c>
      <c r="O561" s="65">
        <v>1338865</v>
      </c>
      <c r="P561" s="65">
        <v>242877</v>
      </c>
      <c r="Q561" s="66">
        <v>5807</v>
      </c>
      <c r="R561" s="25">
        <f t="shared" si="19"/>
        <v>72027975</v>
      </c>
      <c r="V561" s="98">
        <v>1117767</v>
      </c>
      <c r="AA561" s="20">
        <f t="shared" si="20"/>
        <v>0</v>
      </c>
    </row>
    <row r="562" spans="1:27" x14ac:dyDescent="0.25">
      <c r="A562" s="61">
        <v>6920172</v>
      </c>
      <c r="B562" s="62" t="s">
        <v>126</v>
      </c>
      <c r="C562" s="62" t="s">
        <v>160</v>
      </c>
      <c r="D562" s="61" t="s">
        <v>106</v>
      </c>
      <c r="E562" s="30" t="b">
        <v>1</v>
      </c>
      <c r="F562" s="21">
        <v>3</v>
      </c>
      <c r="G562" s="63">
        <v>2015</v>
      </c>
      <c r="H562" s="64">
        <v>71632</v>
      </c>
      <c r="I562" s="65">
        <v>517230</v>
      </c>
      <c r="J562" s="65">
        <v>0</v>
      </c>
      <c r="K562" s="65">
        <v>38061</v>
      </c>
      <c r="L562" s="65">
        <v>0</v>
      </c>
      <c r="M562" s="65">
        <v>550</v>
      </c>
      <c r="N562" s="65">
        <v>1088</v>
      </c>
      <c r="O562" s="65">
        <v>2119</v>
      </c>
      <c r="P562" s="65">
        <v>34863</v>
      </c>
      <c r="Q562" s="66">
        <v>3434</v>
      </c>
      <c r="R562" s="25">
        <f t="shared" si="19"/>
        <v>668977</v>
      </c>
      <c r="S562" s="35">
        <v>8598365</v>
      </c>
      <c r="T562" s="35">
        <v>7568690</v>
      </c>
      <c r="U562" s="35">
        <v>8041299</v>
      </c>
      <c r="V562" s="98">
        <v>250394</v>
      </c>
      <c r="W562" s="35">
        <v>9358307</v>
      </c>
      <c r="X562" s="35">
        <v>-1317008</v>
      </c>
      <c r="Y562" s="28">
        <v>-0.16378050362261123</v>
      </c>
      <c r="Z562" s="35">
        <v>294247</v>
      </c>
      <c r="AA562" s="20">
        <f t="shared" si="20"/>
        <v>3.5486962674570806E-2</v>
      </c>
    </row>
    <row r="563" spans="1:27" x14ac:dyDescent="0.25">
      <c r="A563" s="61">
        <v>6920060</v>
      </c>
      <c r="B563" s="62" t="s">
        <v>128</v>
      </c>
      <c r="C563" s="62" t="s">
        <v>213</v>
      </c>
      <c r="D563" s="61" t="s">
        <v>106</v>
      </c>
      <c r="E563" s="30" t="b">
        <v>1</v>
      </c>
      <c r="F563" s="30">
        <v>3</v>
      </c>
      <c r="G563" s="63">
        <v>2015</v>
      </c>
      <c r="H563" s="64">
        <v>200410</v>
      </c>
      <c r="I563" s="65">
        <v>1171457</v>
      </c>
      <c r="J563" s="65">
        <v>0</v>
      </c>
      <c r="K563" s="65">
        <v>19170</v>
      </c>
      <c r="L563" s="65">
        <v>0</v>
      </c>
      <c r="M563" s="65">
        <v>10725</v>
      </c>
      <c r="N563" s="65">
        <v>67145</v>
      </c>
      <c r="O563" s="65">
        <v>17209</v>
      </c>
      <c r="P563" s="65">
        <v>0</v>
      </c>
      <c r="Q563" s="66">
        <v>0</v>
      </c>
      <c r="R563" s="25">
        <f t="shared" si="19"/>
        <v>1486116</v>
      </c>
      <c r="S563" s="35">
        <v>55332827</v>
      </c>
      <c r="T563" s="35">
        <v>30140372</v>
      </c>
      <c r="U563" s="35">
        <v>30795107</v>
      </c>
      <c r="V563" s="98">
        <v>3929377</v>
      </c>
      <c r="W563" s="35">
        <v>32048079</v>
      </c>
      <c r="X563" s="35">
        <v>-1252972</v>
      </c>
      <c r="Y563" s="28">
        <v>-4.0687372834911729E-2</v>
      </c>
      <c r="Z563" s="35">
        <v>-1250680</v>
      </c>
      <c r="AA563" s="20">
        <f t="shared" si="20"/>
        <v>-3.6017237865939203E-2</v>
      </c>
    </row>
    <row r="564" spans="1:27" x14ac:dyDescent="0.25">
      <c r="A564" s="61">
        <v>6920340</v>
      </c>
      <c r="B564" s="62" t="s">
        <v>130</v>
      </c>
      <c r="C564" s="62" t="s">
        <v>215</v>
      </c>
      <c r="D564" s="61" t="s">
        <v>106</v>
      </c>
      <c r="E564" s="30" t="b">
        <v>0</v>
      </c>
      <c r="F564" s="30">
        <v>3</v>
      </c>
      <c r="G564" s="63">
        <v>2015</v>
      </c>
      <c r="H564" s="64">
        <v>474091</v>
      </c>
      <c r="I564" s="65">
        <v>901298</v>
      </c>
      <c r="J564" s="65">
        <v>273420</v>
      </c>
      <c r="K564" s="65">
        <v>92344</v>
      </c>
      <c r="L564" s="65">
        <v>0</v>
      </c>
      <c r="M564" s="65">
        <v>2485</v>
      </c>
      <c r="N564" s="65">
        <v>80352</v>
      </c>
      <c r="O564" s="65">
        <v>254477</v>
      </c>
      <c r="P564" s="65">
        <v>33246</v>
      </c>
      <c r="Q564" s="66">
        <v>791</v>
      </c>
      <c r="R564" s="25">
        <f t="shared" si="19"/>
        <v>2112504</v>
      </c>
      <c r="S564" s="35">
        <v>151330269</v>
      </c>
      <c r="T564" s="35">
        <v>62608195</v>
      </c>
      <c r="U564" s="35">
        <v>67623996</v>
      </c>
      <c r="V564" s="98">
        <v>2292</v>
      </c>
      <c r="W564" s="35">
        <v>62017996</v>
      </c>
      <c r="X564" s="35">
        <v>5606000</v>
      </c>
      <c r="Y564" s="28">
        <v>8.2899567189138004E-2</v>
      </c>
      <c r="Z564" s="35">
        <v>5833571</v>
      </c>
      <c r="AA564" s="20">
        <f t="shared" si="20"/>
        <v>8.6261883840201309E-2</v>
      </c>
    </row>
    <row r="565" spans="1:27" x14ac:dyDescent="0.25">
      <c r="A565" s="61">
        <v>6920130</v>
      </c>
      <c r="B565" s="62" t="s">
        <v>101</v>
      </c>
      <c r="C565" s="62" t="s">
        <v>102</v>
      </c>
      <c r="D565" s="61" t="s">
        <v>65</v>
      </c>
      <c r="E565" s="30" t="b">
        <v>1</v>
      </c>
      <c r="F565" s="30">
        <v>3</v>
      </c>
      <c r="G565" s="63">
        <v>2015</v>
      </c>
      <c r="H565" s="64">
        <v>412367</v>
      </c>
      <c r="I565" s="65">
        <v>1550026</v>
      </c>
      <c r="J565" s="65">
        <v>0</v>
      </c>
      <c r="K565" s="65">
        <v>25548</v>
      </c>
      <c r="L565" s="65">
        <v>0</v>
      </c>
      <c r="M565" s="65">
        <v>80689</v>
      </c>
      <c r="N565" s="65">
        <v>627569</v>
      </c>
      <c r="O565" s="65">
        <v>28467</v>
      </c>
      <c r="P565" s="65">
        <v>30344</v>
      </c>
      <c r="Q565" s="66">
        <v>0</v>
      </c>
      <c r="R565" s="25">
        <f t="shared" si="19"/>
        <v>2755010</v>
      </c>
      <c r="S565" s="35">
        <v>52766641</v>
      </c>
      <c r="T565" s="35">
        <v>25945477</v>
      </c>
      <c r="U565" s="35">
        <v>26558793</v>
      </c>
      <c r="V565" s="98">
        <v>227571</v>
      </c>
      <c r="W565" s="35">
        <v>22309246</v>
      </c>
      <c r="X565" s="35">
        <v>4249547</v>
      </c>
      <c r="Y565" s="28">
        <v>0.16000527584216648</v>
      </c>
      <c r="Z565" s="35">
        <v>4251538</v>
      </c>
      <c r="AA565" s="20">
        <f t="shared" si="20"/>
        <v>0.15872023541530311</v>
      </c>
    </row>
    <row r="566" spans="1:27" x14ac:dyDescent="0.25">
      <c r="A566" s="61">
        <v>6920708</v>
      </c>
      <c r="B566" s="62" t="s">
        <v>53</v>
      </c>
      <c r="C566" s="62" t="s">
        <v>54</v>
      </c>
      <c r="D566" s="61" t="s">
        <v>11</v>
      </c>
      <c r="E566" s="30" t="b">
        <v>0</v>
      </c>
      <c r="F566" s="30">
        <v>3</v>
      </c>
      <c r="G566" s="63">
        <v>2015</v>
      </c>
      <c r="H566" s="64">
        <v>8902565</v>
      </c>
      <c r="I566" s="65">
        <v>39028269</v>
      </c>
      <c r="J566" s="65">
        <v>2121075</v>
      </c>
      <c r="K566" s="65">
        <v>3069929</v>
      </c>
      <c r="L566" s="65">
        <v>219119</v>
      </c>
      <c r="M566" s="65">
        <v>1597096</v>
      </c>
      <c r="N566" s="65">
        <v>5761690</v>
      </c>
      <c r="O566" s="65">
        <v>496551</v>
      </c>
      <c r="P566" s="65">
        <v>1306581</v>
      </c>
      <c r="Q566" s="66">
        <v>205681</v>
      </c>
      <c r="R566" s="25">
        <f t="shared" si="19"/>
        <v>62708556</v>
      </c>
      <c r="S566" s="35">
        <v>1297462101</v>
      </c>
      <c r="T566" s="35">
        <v>631346201</v>
      </c>
      <c r="U566" s="35">
        <v>667544656</v>
      </c>
      <c r="V566" s="98">
        <v>1990</v>
      </c>
      <c r="W566" s="35">
        <v>618437689</v>
      </c>
      <c r="X566" s="35">
        <v>49106967</v>
      </c>
      <c r="Y566" s="28">
        <v>7.3563568457358758E-2</v>
      </c>
      <c r="Z566" s="35">
        <v>48274944</v>
      </c>
      <c r="AA566" s="20">
        <f t="shared" si="20"/>
        <v>7.2316959854817398E-2</v>
      </c>
    </row>
    <row r="567" spans="1:27" x14ac:dyDescent="0.25">
      <c r="A567" s="61">
        <v>6920065</v>
      </c>
      <c r="B567" s="62" t="s">
        <v>97</v>
      </c>
      <c r="C567" s="62" t="s">
        <v>98</v>
      </c>
      <c r="D567" s="61" t="s">
        <v>65</v>
      </c>
      <c r="E567" s="30" t="b">
        <v>1</v>
      </c>
      <c r="F567" s="21">
        <v>3</v>
      </c>
      <c r="G567" s="63">
        <v>2015</v>
      </c>
      <c r="H567" s="64">
        <v>101157</v>
      </c>
      <c r="I567" s="65">
        <v>1214408</v>
      </c>
      <c r="J567" s="65">
        <v>0</v>
      </c>
      <c r="K567" s="65">
        <v>17559</v>
      </c>
      <c r="L567" s="65">
        <v>0</v>
      </c>
      <c r="M567" s="65">
        <v>0</v>
      </c>
      <c r="N567" s="65">
        <v>0</v>
      </c>
      <c r="O567" s="65">
        <v>0</v>
      </c>
      <c r="P567" s="65">
        <v>0</v>
      </c>
      <c r="Q567" s="66">
        <v>0</v>
      </c>
      <c r="R567" s="25">
        <f t="shared" si="19"/>
        <v>1333124</v>
      </c>
      <c r="S567" s="35">
        <v>22875121</v>
      </c>
      <c r="T567" s="35">
        <v>15556069</v>
      </c>
      <c r="U567" s="35">
        <v>16378937</v>
      </c>
      <c r="V567" s="98">
        <v>3433000</v>
      </c>
      <c r="W567" s="35">
        <v>16506538</v>
      </c>
      <c r="X567" s="35">
        <v>-127601</v>
      </c>
      <c r="Y567" s="28">
        <v>-7.7905544175424814E-3</v>
      </c>
      <c r="Z567" s="35">
        <v>448850</v>
      </c>
      <c r="AA567" s="20">
        <f t="shared" si="20"/>
        <v>2.2655533378689828E-2</v>
      </c>
    </row>
    <row r="568" spans="1:27" x14ac:dyDescent="0.25">
      <c r="A568" s="61">
        <v>6920380</v>
      </c>
      <c r="B568" s="57" t="s">
        <v>164</v>
      </c>
      <c r="C568" s="62" t="s">
        <v>165</v>
      </c>
      <c r="D568" s="61" t="s">
        <v>106</v>
      </c>
      <c r="E568" s="30" t="b">
        <v>1</v>
      </c>
      <c r="F568" s="21">
        <v>3</v>
      </c>
      <c r="G568" s="63">
        <v>2015</v>
      </c>
      <c r="H568" s="64">
        <v>553296</v>
      </c>
      <c r="I568" s="65">
        <v>18056</v>
      </c>
      <c r="J568" s="65">
        <v>0</v>
      </c>
      <c r="K568" s="65">
        <v>400369</v>
      </c>
      <c r="L568" s="65">
        <v>0</v>
      </c>
      <c r="M568" s="65">
        <v>302690</v>
      </c>
      <c r="N568" s="65">
        <v>0</v>
      </c>
      <c r="O568" s="65">
        <v>266961</v>
      </c>
      <c r="P568" s="65">
        <v>98273</v>
      </c>
      <c r="Q568" s="66">
        <v>6107</v>
      </c>
      <c r="R568" s="25">
        <f t="shared" si="19"/>
        <v>1645752</v>
      </c>
      <c r="S568" s="35">
        <v>122495788</v>
      </c>
      <c r="T568" s="35">
        <v>60858628</v>
      </c>
      <c r="U568" s="35">
        <v>64015961</v>
      </c>
      <c r="V568" s="98">
        <v>576451</v>
      </c>
      <c r="W568" s="35">
        <v>60115289</v>
      </c>
      <c r="X568" s="35">
        <v>3900672</v>
      </c>
      <c r="Y568" s="28">
        <v>6.0932803929944906E-2</v>
      </c>
      <c r="Z568" s="35">
        <v>4513210</v>
      </c>
      <c r="AA568" s="20">
        <f t="shared" si="20"/>
        <v>6.987213916086614E-2</v>
      </c>
    </row>
    <row r="569" spans="1:27" x14ac:dyDescent="0.25">
      <c r="A569" s="61">
        <v>6920140</v>
      </c>
      <c r="B569" s="62" t="s">
        <v>132</v>
      </c>
      <c r="C569" s="62" t="s">
        <v>132</v>
      </c>
      <c r="D569" s="61" t="s">
        <v>106</v>
      </c>
      <c r="E569" s="30" t="b">
        <v>1</v>
      </c>
      <c r="F569" s="21">
        <v>3</v>
      </c>
      <c r="G569" s="63">
        <v>2015</v>
      </c>
      <c r="H569" s="64">
        <v>88180</v>
      </c>
      <c r="I569" s="65">
        <v>464072</v>
      </c>
      <c r="J569" s="65">
        <v>0</v>
      </c>
      <c r="K569" s="65">
        <v>34441</v>
      </c>
      <c r="L569" s="65">
        <v>0</v>
      </c>
      <c r="M569" s="65">
        <v>942</v>
      </c>
      <c r="N569" s="65">
        <v>461195</v>
      </c>
      <c r="O569" s="65">
        <v>0</v>
      </c>
      <c r="P569" s="65">
        <v>82</v>
      </c>
      <c r="Q569" s="66">
        <v>0</v>
      </c>
      <c r="R569" s="25">
        <f t="shared" si="19"/>
        <v>1048912</v>
      </c>
      <c r="S569" s="35">
        <v>23295284</v>
      </c>
      <c r="T569" s="35">
        <v>17493800</v>
      </c>
      <c r="U569" s="35">
        <v>17918918</v>
      </c>
      <c r="V569" s="98">
        <v>-74355</v>
      </c>
      <c r="W569" s="35">
        <v>16909655</v>
      </c>
      <c r="X569" s="35">
        <v>1009263</v>
      </c>
      <c r="Y569" s="28">
        <v>5.6323880716458441E-2</v>
      </c>
      <c r="Z569" s="35">
        <v>1511295</v>
      </c>
      <c r="AA569" s="20">
        <f t="shared" si="20"/>
        <v>8.4692183271733806E-2</v>
      </c>
    </row>
    <row r="570" spans="1:27" x14ac:dyDescent="0.25">
      <c r="A570" s="61">
        <v>6920025</v>
      </c>
      <c r="B570" s="62" t="s">
        <v>63</v>
      </c>
      <c r="C570" s="62" t="s">
        <v>64</v>
      </c>
      <c r="D570" s="61" t="s">
        <v>65</v>
      </c>
      <c r="E570" s="30" t="b">
        <v>0</v>
      </c>
      <c r="F570" s="21">
        <v>4</v>
      </c>
      <c r="G570" s="63">
        <v>2015</v>
      </c>
      <c r="H570" s="64">
        <v>554216</v>
      </c>
      <c r="I570" s="65">
        <v>0</v>
      </c>
      <c r="J570" s="65">
        <v>394077</v>
      </c>
      <c r="K570" s="65">
        <v>89739</v>
      </c>
      <c r="L570" s="65">
        <v>0</v>
      </c>
      <c r="M570" s="65">
        <v>5375</v>
      </c>
      <c r="N570" s="65">
        <v>45951</v>
      </c>
      <c r="O570" s="65">
        <v>10018</v>
      </c>
      <c r="P570" s="65">
        <v>9400</v>
      </c>
      <c r="Q570" s="66">
        <v>152283</v>
      </c>
      <c r="R570" s="25">
        <f t="shared" si="19"/>
        <v>1261059</v>
      </c>
      <c r="S570" s="35">
        <v>110963450</v>
      </c>
      <c r="T570" s="35">
        <v>50276130</v>
      </c>
      <c r="U570" s="35">
        <v>51369557</v>
      </c>
      <c r="V570" s="98">
        <v>0</v>
      </c>
      <c r="W570" s="35">
        <v>50483694</v>
      </c>
      <c r="X570" s="35">
        <v>885863</v>
      </c>
      <c r="Y570" s="28">
        <v>1.724490246236696E-2</v>
      </c>
      <c r="Z570" s="35">
        <v>885863</v>
      </c>
      <c r="AA570" s="20">
        <f t="shared" si="20"/>
        <v>1.724490246236696E-2</v>
      </c>
    </row>
    <row r="571" spans="1:27" x14ac:dyDescent="0.25">
      <c r="A571" s="61">
        <v>6920280</v>
      </c>
      <c r="B571" s="62" t="s">
        <v>151</v>
      </c>
      <c r="C571" s="62" t="s">
        <v>15</v>
      </c>
      <c r="D571" s="61" t="s">
        <v>11</v>
      </c>
      <c r="E571" s="30" t="b">
        <v>0</v>
      </c>
      <c r="F571" s="21">
        <v>4</v>
      </c>
      <c r="G571" s="63">
        <v>2015</v>
      </c>
      <c r="H571" s="64">
        <v>3653384</v>
      </c>
      <c r="I571" s="65">
        <v>31360234</v>
      </c>
      <c r="J571" s="65">
        <v>1999392</v>
      </c>
      <c r="K571" s="65">
        <v>2682802</v>
      </c>
      <c r="L571" s="65">
        <v>270710</v>
      </c>
      <c r="M571" s="65">
        <v>75250</v>
      </c>
      <c r="N571" s="65">
        <v>532774</v>
      </c>
      <c r="O571" s="65">
        <v>143879</v>
      </c>
      <c r="P571" s="65">
        <v>148415</v>
      </c>
      <c r="Q571" s="66">
        <v>2131966</v>
      </c>
      <c r="R571" s="25">
        <f t="shared" si="19"/>
        <v>42998806</v>
      </c>
      <c r="S571" s="35">
        <v>1289980945</v>
      </c>
      <c r="T571" s="35">
        <v>445747256</v>
      </c>
      <c r="U571" s="35">
        <v>464879752</v>
      </c>
      <c r="V571" s="98">
        <v>0</v>
      </c>
      <c r="W571" s="35">
        <v>406552400</v>
      </c>
      <c r="X571" s="35">
        <v>58327351</v>
      </c>
      <c r="Y571" s="28">
        <v>0.1254676090947493</v>
      </c>
      <c r="Z571" s="35">
        <v>58327351</v>
      </c>
      <c r="AA571" s="20">
        <f t="shared" si="20"/>
        <v>0.1254676090947493</v>
      </c>
    </row>
    <row r="572" spans="1:27" x14ac:dyDescent="0.25">
      <c r="A572" s="61">
        <v>6920005</v>
      </c>
      <c r="B572" s="62" t="s">
        <v>17</v>
      </c>
      <c r="C572" s="62" t="s">
        <v>18</v>
      </c>
      <c r="D572" s="61" t="s">
        <v>11</v>
      </c>
      <c r="E572" s="21" t="b">
        <v>0</v>
      </c>
      <c r="F572" s="21">
        <v>4</v>
      </c>
      <c r="G572" s="63">
        <v>2015</v>
      </c>
      <c r="H572" s="64">
        <v>2047157</v>
      </c>
      <c r="I572" s="65">
        <v>14008428</v>
      </c>
      <c r="J572" s="65">
        <v>718041</v>
      </c>
      <c r="K572" s="65">
        <v>506513</v>
      </c>
      <c r="L572" s="65">
        <v>0</v>
      </c>
      <c r="M572" s="65">
        <v>26875</v>
      </c>
      <c r="N572" s="65">
        <v>85835</v>
      </c>
      <c r="O572" s="65">
        <v>50089</v>
      </c>
      <c r="P572" s="65">
        <v>29000</v>
      </c>
      <c r="Q572" s="66">
        <v>761416</v>
      </c>
      <c r="R572" s="25">
        <f t="shared" si="19"/>
        <v>18233354</v>
      </c>
      <c r="S572" s="35">
        <v>490016510</v>
      </c>
      <c r="T572" s="35">
        <v>149164762</v>
      </c>
      <c r="U572" s="35">
        <v>156351248</v>
      </c>
      <c r="V572" s="98">
        <v>0</v>
      </c>
      <c r="W572" s="35">
        <v>140850437</v>
      </c>
      <c r="X572" s="35">
        <v>15500811</v>
      </c>
      <c r="Y572" s="28">
        <v>9.9140948334483392E-2</v>
      </c>
      <c r="Z572" s="35">
        <v>15500811</v>
      </c>
      <c r="AA572" s="20">
        <f t="shared" si="20"/>
        <v>9.9140948334483392E-2</v>
      </c>
    </row>
    <row r="573" spans="1:27" x14ac:dyDescent="0.25">
      <c r="A573" s="61">
        <v>6920207</v>
      </c>
      <c r="B573" s="62" t="s">
        <v>59</v>
      </c>
      <c r="C573" s="62" t="s">
        <v>60</v>
      </c>
      <c r="D573" s="61" t="s">
        <v>11</v>
      </c>
      <c r="E573" s="30" t="b">
        <v>0</v>
      </c>
      <c r="F573" s="21">
        <v>4</v>
      </c>
      <c r="G573" s="63">
        <v>2015</v>
      </c>
      <c r="H573" s="64">
        <v>2470413</v>
      </c>
      <c r="I573" s="65">
        <v>21156128</v>
      </c>
      <c r="J573" s="65">
        <v>0</v>
      </c>
      <c r="K573" s="65">
        <v>637248</v>
      </c>
      <c r="L573" s="65">
        <v>0</v>
      </c>
      <c r="M573" s="65">
        <v>2477512</v>
      </c>
      <c r="N573" s="65">
        <v>2262182</v>
      </c>
      <c r="O573" s="65">
        <v>247367</v>
      </c>
      <c r="P573" s="65">
        <v>1043701</v>
      </c>
      <c r="Q573" s="66">
        <v>21557</v>
      </c>
      <c r="R573" s="25">
        <f t="shared" si="19"/>
        <v>30316108</v>
      </c>
      <c r="S573" s="35">
        <v>525184000</v>
      </c>
      <c r="T573" s="35">
        <v>202852000</v>
      </c>
      <c r="U573" s="35">
        <v>221229000</v>
      </c>
      <c r="V573" s="98">
        <v>0</v>
      </c>
      <c r="W573" s="35">
        <v>200182000</v>
      </c>
      <c r="X573" s="35">
        <v>21047000</v>
      </c>
      <c r="Y573" s="28">
        <v>9.5136713541172271E-2</v>
      </c>
      <c r="Z573" s="35">
        <v>24480000</v>
      </c>
      <c r="AA573" s="20">
        <f t="shared" si="20"/>
        <v>0.11065457060331151</v>
      </c>
    </row>
    <row r="574" spans="1:27" x14ac:dyDescent="0.25">
      <c r="A574" s="61">
        <v>6920770</v>
      </c>
      <c r="B574" s="62" t="s">
        <v>201</v>
      </c>
      <c r="C574" s="62" t="s">
        <v>202</v>
      </c>
      <c r="D574" s="61" t="s">
        <v>65</v>
      </c>
      <c r="E574" s="21" t="b">
        <v>0</v>
      </c>
      <c r="F574" s="21">
        <v>5</v>
      </c>
      <c r="G574" s="63">
        <v>2015</v>
      </c>
      <c r="H574" s="64">
        <v>2820844</v>
      </c>
      <c r="I574" s="65">
        <v>6847089</v>
      </c>
      <c r="J574" s="65">
        <v>0</v>
      </c>
      <c r="K574" s="65">
        <v>422997</v>
      </c>
      <c r="L574" s="65">
        <v>15651</v>
      </c>
      <c r="M574" s="65">
        <v>462398</v>
      </c>
      <c r="N574" s="65">
        <v>4994</v>
      </c>
      <c r="O574" s="65">
        <v>1012666</v>
      </c>
      <c r="P574" s="65">
        <v>260129</v>
      </c>
      <c r="Q574" s="66">
        <v>12108</v>
      </c>
      <c r="R574" s="25">
        <f t="shared" ref="R574:R637" si="21">SUM(H574:Q574)</f>
        <v>11858876</v>
      </c>
      <c r="S574" s="35">
        <v>242763702</v>
      </c>
      <c r="T574" s="35">
        <v>109702337</v>
      </c>
      <c r="U574" s="35">
        <v>118756946</v>
      </c>
      <c r="V574" s="98">
        <v>1032368</v>
      </c>
      <c r="W574" s="35">
        <v>116669301</v>
      </c>
      <c r="X574" s="35">
        <v>2087645</v>
      </c>
      <c r="Y574" s="28">
        <v>1.7579140170883141E-2</v>
      </c>
      <c r="Z574" s="35">
        <v>3120013</v>
      </c>
      <c r="AA574" s="20">
        <f t="shared" si="20"/>
        <v>2.6045837444231463E-2</v>
      </c>
    </row>
    <row r="575" spans="1:27" x14ac:dyDescent="0.25">
      <c r="A575" s="61">
        <v>6920510</v>
      </c>
      <c r="B575" s="62" t="s">
        <v>203</v>
      </c>
      <c r="C575" s="62" t="s">
        <v>204</v>
      </c>
      <c r="D575" s="61" t="s">
        <v>11</v>
      </c>
      <c r="E575" s="21" t="b">
        <v>0</v>
      </c>
      <c r="F575" s="21">
        <v>5</v>
      </c>
      <c r="G575" s="63">
        <v>2015</v>
      </c>
      <c r="H575" s="64">
        <v>2920438</v>
      </c>
      <c r="I575" s="65">
        <v>10796942</v>
      </c>
      <c r="J575" s="65">
        <v>0</v>
      </c>
      <c r="K575" s="65">
        <v>1055465</v>
      </c>
      <c r="L575" s="65">
        <v>15543</v>
      </c>
      <c r="M575" s="65">
        <v>757470</v>
      </c>
      <c r="N575" s="65">
        <v>0</v>
      </c>
      <c r="O575" s="65">
        <v>108345</v>
      </c>
      <c r="P575" s="65">
        <v>32157</v>
      </c>
      <c r="Q575" s="66">
        <v>85637</v>
      </c>
      <c r="R575" s="25">
        <f t="shared" si="21"/>
        <v>15771997</v>
      </c>
      <c r="S575" s="35">
        <v>827085765</v>
      </c>
      <c r="T575" s="35">
        <v>294486734</v>
      </c>
      <c r="U575" s="35">
        <v>341397920</v>
      </c>
      <c r="V575" s="98">
        <v>2984967</v>
      </c>
      <c r="W575" s="35">
        <v>337232129</v>
      </c>
      <c r="X575" s="35">
        <v>4165792</v>
      </c>
      <c r="Y575" s="28">
        <v>1.2202159872561614E-2</v>
      </c>
      <c r="Z575" s="35">
        <v>7150758</v>
      </c>
      <c r="AA575" s="20">
        <f t="shared" ref="AA575:AA638" si="22">Z575/(U575+V575)</f>
        <v>2.0763975998609942E-2</v>
      </c>
    </row>
    <row r="576" spans="1:27" x14ac:dyDescent="0.25">
      <c r="A576" s="61">
        <v>6920780</v>
      </c>
      <c r="B576" s="62" t="s">
        <v>205</v>
      </c>
      <c r="C576" s="62" t="s">
        <v>206</v>
      </c>
      <c r="D576" s="61" t="s">
        <v>106</v>
      </c>
      <c r="E576" s="21" t="b">
        <v>1</v>
      </c>
      <c r="F576" s="21">
        <v>5</v>
      </c>
      <c r="G576" s="63">
        <v>2015</v>
      </c>
      <c r="H576" s="64">
        <v>2363858</v>
      </c>
      <c r="I576" s="65">
        <v>1650543</v>
      </c>
      <c r="J576" s="65">
        <v>0</v>
      </c>
      <c r="K576" s="65">
        <v>215406</v>
      </c>
      <c r="L576" s="65">
        <v>0</v>
      </c>
      <c r="M576" s="65">
        <v>0</v>
      </c>
      <c r="N576" s="65">
        <v>0</v>
      </c>
      <c r="O576" s="65">
        <v>49383</v>
      </c>
      <c r="P576" s="65">
        <v>3768257</v>
      </c>
      <c r="Q576" s="66">
        <v>0</v>
      </c>
      <c r="R576" s="25">
        <f t="shared" si="21"/>
        <v>8047447</v>
      </c>
      <c r="S576" s="35">
        <v>116942078</v>
      </c>
      <c r="T576" s="35">
        <v>72426561</v>
      </c>
      <c r="U576" s="35">
        <v>74101782</v>
      </c>
      <c r="V576" s="98">
        <v>-1244142</v>
      </c>
      <c r="W576" s="35">
        <v>69439571</v>
      </c>
      <c r="X576" s="35">
        <v>4662211</v>
      </c>
      <c r="Y576" s="28">
        <v>6.2916314212254701E-2</v>
      </c>
      <c r="Z576" s="35">
        <v>3418069</v>
      </c>
      <c r="AA576" s="20">
        <f t="shared" si="22"/>
        <v>4.6914352427555983E-2</v>
      </c>
    </row>
    <row r="577" spans="1:27" x14ac:dyDescent="0.25">
      <c r="A577" s="61">
        <v>6920015</v>
      </c>
      <c r="B577" s="62" t="s">
        <v>67</v>
      </c>
      <c r="C577" s="62" t="s">
        <v>68</v>
      </c>
      <c r="D577" s="61" t="s">
        <v>65</v>
      </c>
      <c r="E577" s="21" t="b">
        <v>1</v>
      </c>
      <c r="F577" s="21">
        <v>5</v>
      </c>
      <c r="G577" s="63">
        <v>2015</v>
      </c>
      <c r="H577" s="64">
        <v>961398</v>
      </c>
      <c r="I577" s="65">
        <v>1959603</v>
      </c>
      <c r="J577" s="65">
        <v>522587</v>
      </c>
      <c r="K577" s="65">
        <v>497433</v>
      </c>
      <c r="L577" s="65">
        <v>0</v>
      </c>
      <c r="M577" s="65">
        <v>104609</v>
      </c>
      <c r="N577" s="65">
        <v>0</v>
      </c>
      <c r="O577" s="65">
        <v>96482</v>
      </c>
      <c r="P577" s="65">
        <v>0</v>
      </c>
      <c r="Q577" s="66">
        <v>161742</v>
      </c>
      <c r="R577" s="25">
        <f t="shared" si="21"/>
        <v>4303854</v>
      </c>
      <c r="S577" s="35">
        <v>177977736</v>
      </c>
      <c r="T577" s="35">
        <v>88269238</v>
      </c>
      <c r="U577" s="35">
        <v>91459849</v>
      </c>
      <c r="V577" s="98">
        <v>-485250</v>
      </c>
      <c r="W577" s="35">
        <v>87691881</v>
      </c>
      <c r="X577" s="35">
        <v>3767968</v>
      </c>
      <c r="Y577" s="28">
        <v>4.1198056209342748E-2</v>
      </c>
      <c r="Z577" s="35">
        <v>3282718</v>
      </c>
      <c r="AA577" s="20">
        <f t="shared" si="22"/>
        <v>3.6083896341219376E-2</v>
      </c>
    </row>
    <row r="578" spans="1:27" x14ac:dyDescent="0.25">
      <c r="A578" s="61">
        <v>6920110</v>
      </c>
      <c r="B578" s="62" t="s">
        <v>23</v>
      </c>
      <c r="C578" s="62" t="s">
        <v>24</v>
      </c>
      <c r="D578" s="61" t="s">
        <v>11</v>
      </c>
      <c r="E578" s="30" t="b">
        <v>0</v>
      </c>
      <c r="F578" s="21">
        <v>5</v>
      </c>
      <c r="G578" s="63">
        <v>2015</v>
      </c>
      <c r="H578" s="64">
        <v>4342632</v>
      </c>
      <c r="I578" s="65">
        <v>17890139</v>
      </c>
      <c r="J578" s="65">
        <v>967319</v>
      </c>
      <c r="K578" s="65">
        <v>526957</v>
      </c>
      <c r="L578" s="65">
        <v>258026</v>
      </c>
      <c r="M578" s="65">
        <v>9036649</v>
      </c>
      <c r="N578" s="65">
        <v>2072140</v>
      </c>
      <c r="O578" s="65">
        <v>931553</v>
      </c>
      <c r="P578" s="65">
        <v>343195</v>
      </c>
      <c r="Q578" s="66">
        <v>130193</v>
      </c>
      <c r="R578" s="25">
        <f t="shared" si="21"/>
        <v>36498803</v>
      </c>
      <c r="S578" s="35">
        <v>708498934</v>
      </c>
      <c r="T578" s="35">
        <v>356536543</v>
      </c>
      <c r="U578" s="35">
        <v>370601067</v>
      </c>
      <c r="V578" s="98">
        <v>1361685</v>
      </c>
      <c r="W578" s="35">
        <v>362168699</v>
      </c>
      <c r="X578" s="35">
        <v>8432368</v>
      </c>
      <c r="Y578" s="28">
        <v>2.2753221053192489E-2</v>
      </c>
      <c r="Z578" s="35">
        <v>9794053</v>
      </c>
      <c r="AA578" s="20">
        <f t="shared" si="22"/>
        <v>2.6330735933473251E-2</v>
      </c>
    </row>
    <row r="579" spans="1:27" x14ac:dyDescent="0.25">
      <c r="A579" s="61">
        <v>6920045</v>
      </c>
      <c r="B579" s="62" t="s">
        <v>26</v>
      </c>
      <c r="C579" s="62" t="s">
        <v>27</v>
      </c>
      <c r="D579" s="61" t="s">
        <v>11</v>
      </c>
      <c r="E579" s="21" t="b">
        <v>0</v>
      </c>
      <c r="F579" s="21">
        <v>5</v>
      </c>
      <c r="G579" s="63">
        <v>2015</v>
      </c>
      <c r="H579" s="64">
        <v>8406130</v>
      </c>
      <c r="I579" s="65">
        <v>15105204</v>
      </c>
      <c r="J579" s="65">
        <v>0</v>
      </c>
      <c r="K579" s="65">
        <v>1300192</v>
      </c>
      <c r="L579" s="65">
        <v>3811846</v>
      </c>
      <c r="M579" s="65">
        <v>2225144</v>
      </c>
      <c r="N579" s="65">
        <v>0</v>
      </c>
      <c r="O579" s="65">
        <v>5677998</v>
      </c>
      <c r="P579" s="65">
        <v>0</v>
      </c>
      <c r="Q579" s="66">
        <v>1791266</v>
      </c>
      <c r="R579" s="25">
        <f t="shared" si="21"/>
        <v>38317780</v>
      </c>
      <c r="S579" s="35" t="e">
        <v>#N/A</v>
      </c>
      <c r="T579" s="35" t="e">
        <v>#N/A</v>
      </c>
      <c r="U579" s="35">
        <v>573710662</v>
      </c>
      <c r="V579" s="98">
        <v>2574902</v>
      </c>
      <c r="W579" s="35">
        <v>537271284</v>
      </c>
      <c r="X579" s="35">
        <v>36439378</v>
      </c>
      <c r="Y579" s="28">
        <v>6.3515253268902991E-2</v>
      </c>
      <c r="Z579" s="35">
        <v>39014280</v>
      </c>
      <c r="AA579" s="20">
        <f t="shared" si="22"/>
        <v>6.7699561531962993E-2</v>
      </c>
    </row>
    <row r="580" spans="1:27" x14ac:dyDescent="0.25">
      <c r="A580" s="61">
        <v>6920434</v>
      </c>
      <c r="B580" s="62" t="s">
        <v>152</v>
      </c>
      <c r="C580" s="62" t="s">
        <v>30</v>
      </c>
      <c r="D580" s="61" t="s">
        <v>11</v>
      </c>
      <c r="E580" s="21" t="b">
        <v>0</v>
      </c>
      <c r="F580" s="21">
        <v>5</v>
      </c>
      <c r="G580" s="63">
        <v>2015</v>
      </c>
      <c r="H580" s="64">
        <v>2978215</v>
      </c>
      <c r="I580" s="65">
        <v>3707780</v>
      </c>
      <c r="J580" s="65">
        <v>0</v>
      </c>
      <c r="K580" s="65">
        <v>480893</v>
      </c>
      <c r="L580" s="65">
        <v>1409861</v>
      </c>
      <c r="M580" s="65">
        <v>822998</v>
      </c>
      <c r="N580" s="65">
        <v>0</v>
      </c>
      <c r="O580" s="65">
        <v>1339194</v>
      </c>
      <c r="P580" s="65">
        <v>0</v>
      </c>
      <c r="Q580" s="66">
        <v>662523</v>
      </c>
      <c r="R580" s="25">
        <f t="shared" si="21"/>
        <v>11401464</v>
      </c>
      <c r="S580" s="35" t="e">
        <v>#N/A</v>
      </c>
      <c r="T580" s="35" t="e">
        <v>#N/A</v>
      </c>
      <c r="U580" s="35">
        <v>201249818</v>
      </c>
      <c r="V580" s="98">
        <v>979820</v>
      </c>
      <c r="W580" s="35">
        <v>188945886</v>
      </c>
      <c r="X580" s="35">
        <v>12303932</v>
      </c>
      <c r="Y580" s="28">
        <v>6.1137605600219726E-2</v>
      </c>
      <c r="Z580" s="35">
        <v>13283752</v>
      </c>
      <c r="AA580" s="20">
        <f t="shared" si="22"/>
        <v>6.5686474699618455E-2</v>
      </c>
    </row>
    <row r="581" spans="1:27" x14ac:dyDescent="0.25">
      <c r="A581" s="61">
        <v>6920741</v>
      </c>
      <c r="B581" s="62" t="s">
        <v>38</v>
      </c>
      <c r="C581" s="62" t="s">
        <v>39</v>
      </c>
      <c r="D581" s="61" t="s">
        <v>11</v>
      </c>
      <c r="E581" s="21" t="b">
        <v>0</v>
      </c>
      <c r="F581" s="21">
        <v>5</v>
      </c>
      <c r="G581" s="63">
        <v>2015</v>
      </c>
      <c r="H581" s="64">
        <v>457632</v>
      </c>
      <c r="I581" s="65">
        <v>4090273</v>
      </c>
      <c r="J581" s="65">
        <v>0</v>
      </c>
      <c r="K581" s="65">
        <v>5000</v>
      </c>
      <c r="L581" s="65">
        <v>0</v>
      </c>
      <c r="M581" s="65">
        <v>681301</v>
      </c>
      <c r="N581" s="65">
        <v>0</v>
      </c>
      <c r="O581" s="65">
        <v>654407</v>
      </c>
      <c r="P581" s="65">
        <v>12875</v>
      </c>
      <c r="Q581" s="66">
        <v>0</v>
      </c>
      <c r="R581" s="25">
        <f t="shared" si="21"/>
        <v>5901488</v>
      </c>
      <c r="S581" s="35">
        <v>543168478</v>
      </c>
      <c r="T581" s="35">
        <v>184202548</v>
      </c>
      <c r="U581" s="35">
        <v>188528215</v>
      </c>
      <c r="V581" s="98">
        <v>-9209354</v>
      </c>
      <c r="W581" s="35">
        <v>125262077</v>
      </c>
      <c r="X581" s="35">
        <v>63266138</v>
      </c>
      <c r="Y581" s="28">
        <v>0.33557914925360111</v>
      </c>
      <c r="Z581" s="35">
        <v>54056784</v>
      </c>
      <c r="AA581" s="20">
        <f t="shared" si="22"/>
        <v>0.30145620878107182</v>
      </c>
    </row>
    <row r="582" spans="1:27" x14ac:dyDescent="0.25">
      <c r="A582" s="61">
        <v>6920190</v>
      </c>
      <c r="B582" s="62" t="s">
        <v>80</v>
      </c>
      <c r="C582" s="62" t="s">
        <v>81</v>
      </c>
      <c r="D582" s="61" t="s">
        <v>65</v>
      </c>
      <c r="E582" s="30" t="b">
        <v>1</v>
      </c>
      <c r="F582" s="30">
        <v>5</v>
      </c>
      <c r="G582" s="63">
        <v>2015</v>
      </c>
      <c r="H582" s="64">
        <v>2473590</v>
      </c>
      <c r="I582" s="65">
        <v>3582964</v>
      </c>
      <c r="J582" s="65">
        <v>559875</v>
      </c>
      <c r="K582" s="65">
        <v>175768</v>
      </c>
      <c r="L582" s="65">
        <v>53846</v>
      </c>
      <c r="M582" s="65">
        <v>752005</v>
      </c>
      <c r="N582" s="65">
        <v>2972</v>
      </c>
      <c r="O582" s="65">
        <v>161428</v>
      </c>
      <c r="P582" s="65">
        <v>265522</v>
      </c>
      <c r="Q582" s="66">
        <v>194139</v>
      </c>
      <c r="R582" s="25">
        <f t="shared" si="21"/>
        <v>8222109</v>
      </c>
      <c r="S582" s="35">
        <v>131788144</v>
      </c>
      <c r="T582" s="35">
        <v>75260363</v>
      </c>
      <c r="U582" s="35">
        <v>76923122</v>
      </c>
      <c r="V582" s="98">
        <v>1611255</v>
      </c>
      <c r="W582" s="35">
        <v>84025964</v>
      </c>
      <c r="X582" s="35">
        <v>-7102842</v>
      </c>
      <c r="Y582" s="28">
        <v>-9.2336891890581349E-2</v>
      </c>
      <c r="Z582" s="35">
        <v>-3915849</v>
      </c>
      <c r="AA582" s="20">
        <f t="shared" si="22"/>
        <v>-4.9861591185730039E-2</v>
      </c>
    </row>
    <row r="583" spans="1:27" x14ac:dyDescent="0.25">
      <c r="A583" s="61">
        <v>6920290</v>
      </c>
      <c r="B583" s="62" t="s">
        <v>46</v>
      </c>
      <c r="C583" s="62" t="s">
        <v>47</v>
      </c>
      <c r="D583" s="61" t="s">
        <v>11</v>
      </c>
      <c r="E583" s="30" t="b">
        <v>0</v>
      </c>
      <c r="F583" s="30">
        <v>5</v>
      </c>
      <c r="G583" s="63">
        <v>2015</v>
      </c>
      <c r="H583" s="64">
        <v>4139265</v>
      </c>
      <c r="I583" s="65">
        <v>20696710</v>
      </c>
      <c r="J583" s="65">
        <v>3718114</v>
      </c>
      <c r="K583" s="65">
        <v>196374</v>
      </c>
      <c r="L583" s="65">
        <v>0</v>
      </c>
      <c r="M583" s="65">
        <v>208315</v>
      </c>
      <c r="N583" s="65">
        <v>31756</v>
      </c>
      <c r="O583" s="65">
        <v>385117</v>
      </c>
      <c r="P583" s="65">
        <v>56752</v>
      </c>
      <c r="Q583" s="66">
        <v>117946</v>
      </c>
      <c r="R583" s="25">
        <f t="shared" si="21"/>
        <v>29550349</v>
      </c>
      <c r="S583" s="35">
        <v>523584689</v>
      </c>
      <c r="T583" s="35">
        <v>177001214</v>
      </c>
      <c r="U583" s="35">
        <v>184349074</v>
      </c>
      <c r="V583" s="98">
        <v>3186993</v>
      </c>
      <c r="W583" s="35">
        <v>207776299</v>
      </c>
      <c r="X583" s="35">
        <v>-23427225</v>
      </c>
      <c r="Y583" s="28">
        <v>-0.12708078479417803</v>
      </c>
      <c r="Z583" s="35">
        <v>-20961095</v>
      </c>
      <c r="AA583" s="20">
        <f t="shared" si="22"/>
        <v>-0.11177100669387505</v>
      </c>
    </row>
    <row r="584" spans="1:27" x14ac:dyDescent="0.25">
      <c r="A584" s="61">
        <v>6920296</v>
      </c>
      <c r="B584" s="62" t="s">
        <v>48</v>
      </c>
      <c r="C584" s="62" t="s">
        <v>49</v>
      </c>
      <c r="D584" s="61" t="s">
        <v>11</v>
      </c>
      <c r="E584" s="30" t="b">
        <v>0</v>
      </c>
      <c r="F584" s="30">
        <v>5</v>
      </c>
      <c r="G584" s="63">
        <v>2015</v>
      </c>
      <c r="H584" s="64">
        <v>2378129</v>
      </c>
      <c r="I584" s="65">
        <v>7324684</v>
      </c>
      <c r="J584" s="65">
        <v>242089</v>
      </c>
      <c r="K584" s="65">
        <v>157647</v>
      </c>
      <c r="L584" s="65">
        <v>0</v>
      </c>
      <c r="M584" s="65">
        <v>3980372</v>
      </c>
      <c r="N584" s="65">
        <v>568325</v>
      </c>
      <c r="O584" s="65">
        <v>272644</v>
      </c>
      <c r="P584" s="65">
        <v>41128</v>
      </c>
      <c r="Q584" s="66">
        <v>59517</v>
      </c>
      <c r="R584" s="25">
        <f t="shared" si="21"/>
        <v>15024535</v>
      </c>
      <c r="S584" s="35">
        <v>205399289</v>
      </c>
      <c r="T584" s="35">
        <v>97395905</v>
      </c>
      <c r="U584" s="35">
        <v>101028798</v>
      </c>
      <c r="V584" s="98">
        <v>2466130</v>
      </c>
      <c r="W584" s="35">
        <v>99520711</v>
      </c>
      <c r="X584" s="35">
        <v>1508088</v>
      </c>
      <c r="Y584" s="28">
        <v>1.4927308152275552E-2</v>
      </c>
      <c r="Z584" s="35">
        <v>4452770</v>
      </c>
      <c r="AA584" s="20">
        <f t="shared" si="22"/>
        <v>4.3024040752992265E-2</v>
      </c>
    </row>
    <row r="585" spans="1:27" x14ac:dyDescent="0.25">
      <c r="A585" s="61">
        <v>6920315</v>
      </c>
      <c r="B585" s="31" t="s">
        <v>83</v>
      </c>
      <c r="C585" s="62" t="s">
        <v>84</v>
      </c>
      <c r="D585" s="61" t="s">
        <v>65</v>
      </c>
      <c r="E585" s="69" t="b">
        <v>0</v>
      </c>
      <c r="F585" s="30">
        <v>5</v>
      </c>
      <c r="G585" s="63">
        <v>2015</v>
      </c>
      <c r="H585" s="64">
        <v>2742307</v>
      </c>
      <c r="I585" s="65">
        <v>858650</v>
      </c>
      <c r="J585" s="65">
        <v>726343</v>
      </c>
      <c r="K585" s="65">
        <v>143790</v>
      </c>
      <c r="L585" s="65">
        <v>0</v>
      </c>
      <c r="M585" s="65">
        <v>364658</v>
      </c>
      <c r="N585" s="65">
        <v>1397</v>
      </c>
      <c r="O585" s="65">
        <v>198868</v>
      </c>
      <c r="P585" s="65">
        <v>34557</v>
      </c>
      <c r="Q585" s="66">
        <v>228253</v>
      </c>
      <c r="R585" s="25">
        <f t="shared" si="21"/>
        <v>5298823</v>
      </c>
      <c r="S585" s="35">
        <v>203421044</v>
      </c>
      <c r="T585" s="35">
        <v>104358034</v>
      </c>
      <c r="U585" s="35">
        <v>108222681</v>
      </c>
      <c r="V585" s="98">
        <v>2944682</v>
      </c>
      <c r="W585" s="35">
        <v>96090943</v>
      </c>
      <c r="X585" s="35">
        <v>12131738</v>
      </c>
      <c r="Y585" s="28">
        <v>0.11209977324439042</v>
      </c>
      <c r="Z585" s="35">
        <v>12351666</v>
      </c>
      <c r="AA585" s="20">
        <f t="shared" si="22"/>
        <v>0.11110874330985075</v>
      </c>
    </row>
    <row r="586" spans="1:27" x14ac:dyDescent="0.25">
      <c r="A586" s="61">
        <v>6920520</v>
      </c>
      <c r="B586" s="62" t="s">
        <v>50</v>
      </c>
      <c r="C586" s="62" t="s">
        <v>51</v>
      </c>
      <c r="D586" s="61" t="s">
        <v>11</v>
      </c>
      <c r="E586" s="69" t="b">
        <v>0</v>
      </c>
      <c r="F586" s="30">
        <v>5</v>
      </c>
      <c r="G586" s="63">
        <v>2015</v>
      </c>
      <c r="H586" s="64">
        <v>13044207</v>
      </c>
      <c r="I586" s="65">
        <v>46747837</v>
      </c>
      <c r="J586" s="65">
        <v>1634896</v>
      </c>
      <c r="K586" s="65">
        <v>1650990</v>
      </c>
      <c r="L586" s="65">
        <v>12244930</v>
      </c>
      <c r="M586" s="65">
        <v>6240278</v>
      </c>
      <c r="N586" s="65">
        <v>2438230</v>
      </c>
      <c r="O586" s="65">
        <v>1237900</v>
      </c>
      <c r="P586" s="65">
        <v>282698</v>
      </c>
      <c r="Q586" s="66">
        <v>383583</v>
      </c>
      <c r="R586" s="25">
        <f t="shared" si="21"/>
        <v>85905549</v>
      </c>
      <c r="S586" s="35">
        <v>1368418440</v>
      </c>
      <c r="T586" s="35">
        <v>687482350</v>
      </c>
      <c r="U586" s="35">
        <v>766262057</v>
      </c>
      <c r="V586" s="98">
        <v>219928</v>
      </c>
      <c r="W586" s="35">
        <v>758176450</v>
      </c>
      <c r="X586" s="35">
        <v>8085607</v>
      </c>
      <c r="Y586" s="28">
        <v>1.0552012756126852E-2</v>
      </c>
      <c r="Z586" s="35">
        <v>40897152</v>
      </c>
      <c r="AA586" s="20">
        <f t="shared" si="22"/>
        <v>5.3356964417108903E-2</v>
      </c>
    </row>
    <row r="587" spans="1:27" x14ac:dyDescent="0.25">
      <c r="A587" s="61">
        <v>6920725</v>
      </c>
      <c r="B587" s="62" t="s">
        <v>86</v>
      </c>
      <c r="C587" s="62" t="s">
        <v>87</v>
      </c>
      <c r="D587" s="61" t="s">
        <v>65</v>
      </c>
      <c r="E587" s="69" t="b">
        <v>1</v>
      </c>
      <c r="F587" s="30">
        <v>5</v>
      </c>
      <c r="G587" s="63">
        <v>2015</v>
      </c>
      <c r="H587" s="64">
        <v>1644748</v>
      </c>
      <c r="I587" s="65">
        <v>762581</v>
      </c>
      <c r="J587" s="65">
        <v>154730</v>
      </c>
      <c r="K587" s="65">
        <v>61300</v>
      </c>
      <c r="L587" s="65">
        <v>0</v>
      </c>
      <c r="M587" s="65">
        <v>106790</v>
      </c>
      <c r="N587" s="65">
        <v>1134718</v>
      </c>
      <c r="O587" s="65">
        <v>164931</v>
      </c>
      <c r="P587" s="65">
        <v>4818</v>
      </c>
      <c r="Q587" s="66">
        <v>49074</v>
      </c>
      <c r="R587" s="25">
        <f t="shared" si="21"/>
        <v>4083690</v>
      </c>
      <c r="S587" s="35">
        <v>104574926</v>
      </c>
      <c r="T587" s="35">
        <v>54328832</v>
      </c>
      <c r="U587" s="35">
        <v>57632535</v>
      </c>
      <c r="V587" s="98">
        <v>32811545</v>
      </c>
      <c r="W587" s="35">
        <v>61459937</v>
      </c>
      <c r="X587" s="35">
        <v>-3827402</v>
      </c>
      <c r="Y587" s="28">
        <v>-6.6410439866995269E-2</v>
      </c>
      <c r="Z587" s="35">
        <v>-3322311</v>
      </c>
      <c r="AA587" s="20">
        <f t="shared" si="22"/>
        <v>-3.6733316320979773E-2</v>
      </c>
    </row>
    <row r="588" spans="1:27" x14ac:dyDescent="0.25">
      <c r="A588" s="61">
        <v>6920540</v>
      </c>
      <c r="B588" s="62" t="s">
        <v>161</v>
      </c>
      <c r="C588" s="62" t="s">
        <v>162</v>
      </c>
      <c r="D588" s="61" t="s">
        <v>11</v>
      </c>
      <c r="E588" s="69" t="b">
        <v>0</v>
      </c>
      <c r="F588" s="30">
        <v>5</v>
      </c>
      <c r="G588" s="63">
        <v>2015</v>
      </c>
      <c r="H588" s="64">
        <v>14536506</v>
      </c>
      <c r="I588" s="65">
        <v>41357044</v>
      </c>
      <c r="J588" s="65">
        <v>2038097</v>
      </c>
      <c r="K588" s="65">
        <v>1364492</v>
      </c>
      <c r="L588" s="65">
        <v>2592259</v>
      </c>
      <c r="M588" s="65">
        <v>4897301</v>
      </c>
      <c r="N588" s="65">
        <v>783441</v>
      </c>
      <c r="O588" s="65">
        <v>1915240</v>
      </c>
      <c r="P588" s="65">
        <v>271405</v>
      </c>
      <c r="Q588" s="66">
        <v>426962</v>
      </c>
      <c r="R588" s="25">
        <f t="shared" si="21"/>
        <v>70182747</v>
      </c>
      <c r="S588" s="35">
        <v>1553745254</v>
      </c>
      <c r="T588" s="35">
        <v>827526207</v>
      </c>
      <c r="U588" s="35">
        <v>853992998</v>
      </c>
      <c r="V588" s="98">
        <v>505091</v>
      </c>
      <c r="W588" s="35">
        <v>776178910</v>
      </c>
      <c r="X588" s="35">
        <v>77814088</v>
      </c>
      <c r="Y588" s="28">
        <v>9.1117946145033851E-2</v>
      </c>
      <c r="Z588" s="35">
        <v>188818992</v>
      </c>
      <c r="AA588" s="20">
        <f t="shared" si="22"/>
        <v>0.22097064280268974</v>
      </c>
    </row>
    <row r="589" spans="1:27" x14ac:dyDescent="0.25">
      <c r="A589" s="61">
        <v>6920350</v>
      </c>
      <c r="B589" s="62" t="s">
        <v>163</v>
      </c>
      <c r="C589" s="62" t="s">
        <v>52</v>
      </c>
      <c r="D589" s="61" t="s">
        <v>11</v>
      </c>
      <c r="E589" s="69" t="b">
        <v>0</v>
      </c>
      <c r="F589" s="30">
        <v>5</v>
      </c>
      <c r="G589" s="63">
        <v>2015</v>
      </c>
      <c r="H589" s="64">
        <v>2455381</v>
      </c>
      <c r="I589" s="65">
        <v>10649700</v>
      </c>
      <c r="J589" s="65">
        <v>330811</v>
      </c>
      <c r="K589" s="65">
        <v>201749</v>
      </c>
      <c r="L589" s="65">
        <v>0</v>
      </c>
      <c r="M589" s="65">
        <v>0</v>
      </c>
      <c r="N589" s="65">
        <v>35215</v>
      </c>
      <c r="O589" s="65">
        <v>204550</v>
      </c>
      <c r="P589" s="65">
        <v>31688</v>
      </c>
      <c r="Q589" s="66">
        <v>63573</v>
      </c>
      <c r="R589" s="25">
        <f t="shared" si="21"/>
        <v>13972667</v>
      </c>
      <c r="S589" s="35">
        <v>248262575</v>
      </c>
      <c r="T589" s="35">
        <v>125810301</v>
      </c>
      <c r="U589" s="35">
        <v>129745725</v>
      </c>
      <c r="V589" s="98">
        <v>111004905</v>
      </c>
      <c r="W589" s="35">
        <v>123683071</v>
      </c>
      <c r="X589" s="35">
        <v>6062654</v>
      </c>
      <c r="Y589" s="28">
        <v>4.6727196599348458E-2</v>
      </c>
      <c r="Z589" s="35">
        <v>9992031</v>
      </c>
      <c r="AA589" s="20">
        <f t="shared" si="22"/>
        <v>4.1503654632181024E-2</v>
      </c>
    </row>
    <row r="590" spans="1:27" x14ac:dyDescent="0.25">
      <c r="A590" s="30">
        <v>6920010</v>
      </c>
      <c r="B590" s="62" t="s">
        <v>56</v>
      </c>
      <c r="C590" s="62" t="s">
        <v>57</v>
      </c>
      <c r="D590" s="61" t="s">
        <v>11</v>
      </c>
      <c r="E590" s="69" t="b">
        <v>0</v>
      </c>
      <c r="F590" s="30">
        <v>5</v>
      </c>
      <c r="G590" s="32">
        <v>2015</v>
      </c>
      <c r="H590" s="37">
        <v>2419471</v>
      </c>
      <c r="I590" s="38">
        <v>10073890</v>
      </c>
      <c r="J590" s="38">
        <v>363535</v>
      </c>
      <c r="K590" s="38">
        <v>312441</v>
      </c>
      <c r="L590" s="38">
        <v>120907</v>
      </c>
      <c r="M590" s="38">
        <v>1199429</v>
      </c>
      <c r="N590" s="38">
        <v>379100</v>
      </c>
      <c r="O590" s="38">
        <v>931289</v>
      </c>
      <c r="P590" s="38">
        <v>156144</v>
      </c>
      <c r="Q590" s="38">
        <v>61194</v>
      </c>
      <c r="R590" s="25">
        <f t="shared" si="21"/>
        <v>16017400</v>
      </c>
      <c r="S590" s="35">
        <v>331602160</v>
      </c>
      <c r="T590" s="35">
        <v>168822652</v>
      </c>
      <c r="U590" s="35">
        <v>180779498</v>
      </c>
      <c r="V590" s="98">
        <v>-832023</v>
      </c>
      <c r="W590" s="35">
        <v>174355840</v>
      </c>
      <c r="X590" s="35">
        <v>6423658</v>
      </c>
      <c r="Y590" s="28">
        <v>3.5533111171710409E-2</v>
      </c>
      <c r="Z590" s="35">
        <v>6956921</v>
      </c>
      <c r="AA590" s="20">
        <f t="shared" si="22"/>
        <v>3.8660842559752502E-2</v>
      </c>
    </row>
    <row r="591" spans="1:27" x14ac:dyDescent="0.25">
      <c r="A591" s="30">
        <v>6920241</v>
      </c>
      <c r="B591" s="62" t="s">
        <v>88</v>
      </c>
      <c r="C591" s="62" t="s">
        <v>89</v>
      </c>
      <c r="D591" s="61" t="s">
        <v>65</v>
      </c>
      <c r="E591" s="69" t="b">
        <v>1</v>
      </c>
      <c r="F591" s="30">
        <v>5</v>
      </c>
      <c r="G591" s="32">
        <v>2015</v>
      </c>
      <c r="H591" s="37">
        <v>2306909</v>
      </c>
      <c r="I591" s="38">
        <v>1574985</v>
      </c>
      <c r="J591" s="38">
        <v>0</v>
      </c>
      <c r="K591" s="38">
        <v>19928</v>
      </c>
      <c r="L591" s="38">
        <v>72273</v>
      </c>
      <c r="M591" s="38">
        <v>1324816</v>
      </c>
      <c r="N591" s="38">
        <v>670708</v>
      </c>
      <c r="O591" s="38">
        <v>382018</v>
      </c>
      <c r="P591" s="38">
        <v>93063</v>
      </c>
      <c r="Q591" s="38">
        <v>36518</v>
      </c>
      <c r="R591" s="25">
        <f t="shared" si="21"/>
        <v>6481218</v>
      </c>
      <c r="S591" s="35">
        <v>198937764</v>
      </c>
      <c r="T591" s="35">
        <v>100228087</v>
      </c>
      <c r="U591" s="35">
        <v>107870414</v>
      </c>
      <c r="V591" s="98">
        <v>533262</v>
      </c>
      <c r="W591" s="35">
        <v>103181119</v>
      </c>
      <c r="X591" s="35">
        <v>4689295</v>
      </c>
      <c r="Y591" s="28">
        <v>4.3471558383005746E-2</v>
      </c>
      <c r="Z591" s="35">
        <v>5667118</v>
      </c>
      <c r="AA591" s="20">
        <f t="shared" si="22"/>
        <v>5.2277913527581849E-2</v>
      </c>
    </row>
    <row r="592" spans="1:27" x14ac:dyDescent="0.25">
      <c r="A592" s="30">
        <v>6920243</v>
      </c>
      <c r="B592" s="62" t="s">
        <v>90</v>
      </c>
      <c r="C592" s="62" t="s">
        <v>91</v>
      </c>
      <c r="D592" s="61" t="s">
        <v>65</v>
      </c>
      <c r="E592" s="69" t="b">
        <v>1</v>
      </c>
      <c r="F592" s="30">
        <v>5</v>
      </c>
      <c r="G592" s="32">
        <v>2015</v>
      </c>
      <c r="H592" s="37">
        <v>1566884</v>
      </c>
      <c r="I592" s="38">
        <v>236524</v>
      </c>
      <c r="J592" s="38">
        <v>0</v>
      </c>
      <c r="K592" s="38">
        <v>12866</v>
      </c>
      <c r="L592" s="38">
        <v>34808</v>
      </c>
      <c r="M592" s="38">
        <v>322806</v>
      </c>
      <c r="N592" s="38">
        <v>425553</v>
      </c>
      <c r="O592" s="38">
        <v>94425</v>
      </c>
      <c r="P592" s="38">
        <v>494595</v>
      </c>
      <c r="Q592" s="38">
        <v>17751</v>
      </c>
      <c r="R592" s="25">
        <f t="shared" si="21"/>
        <v>3206212</v>
      </c>
      <c r="S592" s="35">
        <v>95448396</v>
      </c>
      <c r="T592" s="35">
        <v>52162875</v>
      </c>
      <c r="U592" s="35">
        <v>55467098</v>
      </c>
      <c r="V592" s="98">
        <v>977823</v>
      </c>
      <c r="W592" s="35">
        <v>54846072</v>
      </c>
      <c r="X592" s="35">
        <v>621026</v>
      </c>
      <c r="Y592" s="28">
        <v>1.1196295144195213E-2</v>
      </c>
      <c r="Z592" s="35">
        <v>696277</v>
      </c>
      <c r="AA592" s="20">
        <f t="shared" si="22"/>
        <v>1.2335511994072948E-2</v>
      </c>
    </row>
    <row r="593" spans="1:27" x14ac:dyDescent="0.25">
      <c r="A593" s="30">
        <v>6920325</v>
      </c>
      <c r="B593" s="62" t="s">
        <v>93</v>
      </c>
      <c r="C593" s="62" t="s">
        <v>94</v>
      </c>
      <c r="D593" s="61" t="s">
        <v>65</v>
      </c>
      <c r="E593" s="69" t="b">
        <v>1</v>
      </c>
      <c r="F593" s="30">
        <v>5</v>
      </c>
      <c r="G593" s="32">
        <v>2015</v>
      </c>
      <c r="H593" s="37">
        <v>1662401</v>
      </c>
      <c r="I593" s="38">
        <v>218689</v>
      </c>
      <c r="J593" s="38">
        <v>0</v>
      </c>
      <c r="K593" s="38">
        <v>446277</v>
      </c>
      <c r="L593" s="38">
        <v>56170</v>
      </c>
      <c r="M593" s="38">
        <v>633376</v>
      </c>
      <c r="N593" s="38">
        <v>731102</v>
      </c>
      <c r="O593" s="38">
        <v>156484</v>
      </c>
      <c r="P593" s="38">
        <v>79891</v>
      </c>
      <c r="Q593" s="38">
        <v>28451</v>
      </c>
      <c r="R593" s="25">
        <f t="shared" si="21"/>
        <v>4012841</v>
      </c>
      <c r="S593" s="35">
        <v>164965678</v>
      </c>
      <c r="T593" s="35">
        <v>82742634</v>
      </c>
      <c r="U593" s="35">
        <v>85095591</v>
      </c>
      <c r="V593" s="98">
        <v>75251</v>
      </c>
      <c r="W593" s="35">
        <v>81086857</v>
      </c>
      <c r="X593" s="35">
        <v>4008734</v>
      </c>
      <c r="Y593" s="28">
        <v>4.7108598141118736E-2</v>
      </c>
      <c r="Z593" s="35">
        <v>4255239</v>
      </c>
      <c r="AA593" s="20">
        <f t="shared" si="22"/>
        <v>4.9961217948273892E-2</v>
      </c>
    </row>
    <row r="594" spans="1:27" x14ac:dyDescent="0.25">
      <c r="A594" s="30">
        <v>6920743</v>
      </c>
      <c r="B594" s="62" t="s">
        <v>95</v>
      </c>
      <c r="C594" s="62" t="s">
        <v>96</v>
      </c>
      <c r="D594" s="61" t="s">
        <v>65</v>
      </c>
      <c r="E594" s="69" t="b">
        <v>0</v>
      </c>
      <c r="F594" s="21">
        <v>5</v>
      </c>
      <c r="G594" s="32">
        <v>2015</v>
      </c>
      <c r="H594" s="37">
        <v>198115</v>
      </c>
      <c r="I594" s="38">
        <v>1514092</v>
      </c>
      <c r="J594" s="38">
        <v>287903</v>
      </c>
      <c r="K594" s="38">
        <v>94441</v>
      </c>
      <c r="L594" s="38">
        <v>0</v>
      </c>
      <c r="M594" s="38">
        <v>0</v>
      </c>
      <c r="N594" s="38">
        <v>220226</v>
      </c>
      <c r="O594" s="38">
        <v>38853</v>
      </c>
      <c r="P594" s="38">
        <v>0</v>
      </c>
      <c r="Q594" s="38">
        <v>0</v>
      </c>
      <c r="R594" s="25">
        <f t="shared" si="21"/>
        <v>2353630</v>
      </c>
      <c r="S594" s="35">
        <v>79987982</v>
      </c>
      <c r="T594" s="35">
        <v>40940836</v>
      </c>
      <c r="U594" s="35">
        <v>41310189</v>
      </c>
      <c r="V594" s="98">
        <v>246505</v>
      </c>
      <c r="W594" s="35">
        <v>41093776</v>
      </c>
      <c r="X594" s="35">
        <v>216413</v>
      </c>
      <c r="Y594" s="28">
        <v>5.2387317811593646E-3</v>
      </c>
      <c r="Z594" s="35">
        <v>1277782</v>
      </c>
      <c r="AA594" s="20">
        <f t="shared" si="22"/>
        <v>3.074792234435203E-2</v>
      </c>
    </row>
    <row r="595" spans="1:27" x14ac:dyDescent="0.25">
      <c r="A595" s="30">
        <v>6920560</v>
      </c>
      <c r="B595" s="62" t="s">
        <v>209</v>
      </c>
      <c r="C595" s="62" t="s">
        <v>211</v>
      </c>
      <c r="D595" s="61" t="s">
        <v>11</v>
      </c>
      <c r="E595" s="69" t="b">
        <v>0</v>
      </c>
      <c r="F595" s="21">
        <v>5</v>
      </c>
      <c r="G595" s="32">
        <v>2015</v>
      </c>
      <c r="H595" s="37">
        <v>2654429</v>
      </c>
      <c r="I595" s="38">
        <v>11379139</v>
      </c>
      <c r="J595" s="38">
        <v>0</v>
      </c>
      <c r="K595" s="38">
        <v>441586</v>
      </c>
      <c r="L595" s="38">
        <v>547509</v>
      </c>
      <c r="M595" s="38">
        <v>2137654</v>
      </c>
      <c r="N595" s="38">
        <v>0</v>
      </c>
      <c r="O595" s="38">
        <v>118631</v>
      </c>
      <c r="P595" s="38">
        <v>22743</v>
      </c>
      <c r="Q595" s="38">
        <v>20991</v>
      </c>
      <c r="R595" s="25">
        <f t="shared" si="21"/>
        <v>17322682</v>
      </c>
      <c r="S595" s="35">
        <v>52764105</v>
      </c>
      <c r="T595" s="35">
        <v>12968454</v>
      </c>
      <c r="U595" s="35">
        <v>28980066</v>
      </c>
      <c r="V595" s="98">
        <v>1061369</v>
      </c>
      <c r="W595" s="35">
        <v>39972502</v>
      </c>
      <c r="X595" s="35">
        <v>-10992436</v>
      </c>
      <c r="Y595" s="28">
        <v>-0.37931024725754592</v>
      </c>
      <c r="Z595" s="35">
        <v>-10992436</v>
      </c>
      <c r="AA595" s="20">
        <f t="shared" si="22"/>
        <v>-0.36590915180982531</v>
      </c>
    </row>
    <row r="596" spans="1:27" x14ac:dyDescent="0.25">
      <c r="A596" s="30">
        <v>6920070</v>
      </c>
      <c r="B596" s="62" t="s">
        <v>166</v>
      </c>
      <c r="C596" s="67" t="s">
        <v>175</v>
      </c>
      <c r="D596" s="61" t="s">
        <v>11</v>
      </c>
      <c r="E596" s="69" t="b">
        <v>0</v>
      </c>
      <c r="F596" s="30">
        <v>5</v>
      </c>
      <c r="G596" s="32">
        <v>2015</v>
      </c>
      <c r="H596" s="37">
        <v>3675221</v>
      </c>
      <c r="I596" s="38">
        <v>34703837</v>
      </c>
      <c r="J596" s="38">
        <v>5708905</v>
      </c>
      <c r="K596" s="38">
        <v>1081603</v>
      </c>
      <c r="L596" s="38">
        <v>0</v>
      </c>
      <c r="M596" s="38">
        <v>613566</v>
      </c>
      <c r="N596" s="38">
        <v>0</v>
      </c>
      <c r="O596" s="38">
        <v>433399</v>
      </c>
      <c r="P596" s="38">
        <v>136878</v>
      </c>
      <c r="Q596" s="38">
        <v>172081</v>
      </c>
      <c r="R596" s="25">
        <f t="shared" si="21"/>
        <v>46525490</v>
      </c>
      <c r="S596" s="35">
        <v>1044415901</v>
      </c>
      <c r="T596" s="35">
        <v>430301100</v>
      </c>
      <c r="U596" s="35">
        <v>511877964</v>
      </c>
      <c r="V596" s="98">
        <v>612538</v>
      </c>
      <c r="W596" s="35">
        <v>450056793</v>
      </c>
      <c r="X596" s="35">
        <v>61821171</v>
      </c>
      <c r="Y596" s="28">
        <v>0.12077326110486757</v>
      </c>
      <c r="Z596" s="35">
        <v>62505555</v>
      </c>
      <c r="AA596" s="20">
        <f t="shared" si="22"/>
        <v>0.12196431886263523</v>
      </c>
    </row>
    <row r="597" spans="1:27" x14ac:dyDescent="0.25">
      <c r="A597" s="30">
        <v>6920242</v>
      </c>
      <c r="B597" s="62" t="s">
        <v>167</v>
      </c>
      <c r="C597" s="62" t="s">
        <v>168</v>
      </c>
      <c r="D597" s="61" t="s">
        <v>65</v>
      </c>
      <c r="E597" s="69" t="b">
        <v>1</v>
      </c>
      <c r="F597" s="30">
        <v>5</v>
      </c>
      <c r="G597" s="32">
        <v>2015</v>
      </c>
      <c r="H597" s="37">
        <v>459659</v>
      </c>
      <c r="I597" s="38">
        <v>4441828</v>
      </c>
      <c r="J597" s="38">
        <v>493906</v>
      </c>
      <c r="K597" s="38">
        <v>110083</v>
      </c>
      <c r="L597" s="38">
        <v>0</v>
      </c>
      <c r="M597" s="38">
        <v>40890</v>
      </c>
      <c r="N597" s="38">
        <v>0</v>
      </c>
      <c r="O597" s="38">
        <v>74446</v>
      </c>
      <c r="P597" s="38">
        <v>27761</v>
      </c>
      <c r="Q597" s="38">
        <v>38607</v>
      </c>
      <c r="R597" s="25">
        <f t="shared" si="21"/>
        <v>5687180</v>
      </c>
      <c r="S597" s="35">
        <v>46691326</v>
      </c>
      <c r="T597" s="35">
        <v>22526076</v>
      </c>
      <c r="U597" s="35">
        <v>32025366</v>
      </c>
      <c r="V597" s="98">
        <v>684384</v>
      </c>
      <c r="W597" s="35">
        <v>29781267</v>
      </c>
      <c r="X597" s="35">
        <v>2244099</v>
      </c>
      <c r="Y597" s="28">
        <v>7.0072548117014494E-2</v>
      </c>
      <c r="Z597" s="35">
        <v>2335596</v>
      </c>
      <c r="AA597" s="20">
        <f t="shared" si="22"/>
        <v>7.140366404512416E-2</v>
      </c>
    </row>
    <row r="598" spans="1:27" x14ac:dyDescent="0.25">
      <c r="A598" s="30">
        <v>6920610</v>
      </c>
      <c r="B598" s="62" t="s">
        <v>169</v>
      </c>
      <c r="C598" s="62" t="s">
        <v>170</v>
      </c>
      <c r="D598" s="61" t="s">
        <v>65</v>
      </c>
      <c r="E598" s="69" t="b">
        <v>1</v>
      </c>
      <c r="F598" s="30">
        <v>5</v>
      </c>
      <c r="G598" s="32">
        <v>2015</v>
      </c>
      <c r="H598" s="37">
        <v>516864</v>
      </c>
      <c r="I598" s="38">
        <v>1104051</v>
      </c>
      <c r="J598" s="38">
        <v>158353</v>
      </c>
      <c r="K598" s="38">
        <v>103559</v>
      </c>
      <c r="L598" s="38">
        <v>0</v>
      </c>
      <c r="M598" s="38">
        <v>21248</v>
      </c>
      <c r="N598" s="38">
        <v>0</v>
      </c>
      <c r="O598" s="38">
        <v>36111</v>
      </c>
      <c r="P598" s="38">
        <v>23742</v>
      </c>
      <c r="Q598" s="38">
        <v>30754</v>
      </c>
      <c r="R598" s="25">
        <f t="shared" si="21"/>
        <v>1994682</v>
      </c>
      <c r="S598" s="35">
        <v>51164842</v>
      </c>
      <c r="T598" s="35">
        <v>20902568</v>
      </c>
      <c r="U598" s="35">
        <v>33034489</v>
      </c>
      <c r="V598" s="98">
        <v>91497</v>
      </c>
      <c r="W598" s="35">
        <v>28319209</v>
      </c>
      <c r="X598" s="35">
        <v>4715280</v>
      </c>
      <c r="Y598" s="28">
        <v>0.14273809411733296</v>
      </c>
      <c r="Z598" s="35">
        <v>4773762</v>
      </c>
      <c r="AA598" s="20">
        <f t="shared" si="22"/>
        <v>0.14410928024904676</v>
      </c>
    </row>
    <row r="599" spans="1:27" x14ac:dyDescent="0.25">
      <c r="A599" s="30">
        <v>6920612</v>
      </c>
      <c r="B599" s="62" t="s">
        <v>210</v>
      </c>
      <c r="C599" s="62" t="s">
        <v>171</v>
      </c>
      <c r="D599" s="61" t="s">
        <v>65</v>
      </c>
      <c r="E599" s="30" t="b">
        <v>0</v>
      </c>
      <c r="F599" s="30">
        <v>5</v>
      </c>
      <c r="G599" s="32">
        <v>2015</v>
      </c>
      <c r="H599" s="37">
        <v>1221184</v>
      </c>
      <c r="I599" s="38">
        <v>1802034</v>
      </c>
      <c r="J599" s="38">
        <v>1000393</v>
      </c>
      <c r="K599" s="38">
        <v>205337</v>
      </c>
      <c r="L599" s="38">
        <v>0</v>
      </c>
      <c r="M599" s="38">
        <v>83284</v>
      </c>
      <c r="N599" s="38">
        <v>0</v>
      </c>
      <c r="O599" s="38">
        <v>314925</v>
      </c>
      <c r="P599" s="38">
        <v>22664</v>
      </c>
      <c r="Q599" s="38">
        <v>28037</v>
      </c>
      <c r="R599" s="25">
        <f t="shared" si="21"/>
        <v>4677858</v>
      </c>
      <c r="S599" s="35">
        <v>155885473</v>
      </c>
      <c r="T599" s="35">
        <v>57706063</v>
      </c>
      <c r="U599" s="35">
        <v>88518743</v>
      </c>
      <c r="V599" s="98">
        <v>58482</v>
      </c>
      <c r="W599" s="35">
        <v>77659233</v>
      </c>
      <c r="X599" s="35">
        <v>10859510</v>
      </c>
      <c r="Y599" s="28">
        <v>0.122680345788462</v>
      </c>
      <c r="Z599" s="35">
        <v>10785155</v>
      </c>
      <c r="AA599" s="20">
        <f t="shared" si="22"/>
        <v>0.12175991063165503</v>
      </c>
    </row>
    <row r="600" spans="1:27" x14ac:dyDescent="0.25">
      <c r="A600" s="30">
        <v>6920270</v>
      </c>
      <c r="B600" s="62" t="s">
        <v>104</v>
      </c>
      <c r="C600" s="62" t="s">
        <v>105</v>
      </c>
      <c r="D600" s="56" t="s">
        <v>65</v>
      </c>
      <c r="E600" s="21" t="b">
        <v>0</v>
      </c>
      <c r="F600" s="21">
        <v>5</v>
      </c>
      <c r="G600" s="32">
        <v>2015</v>
      </c>
      <c r="H600" s="37">
        <v>163992</v>
      </c>
      <c r="I600" s="38">
        <v>7118677</v>
      </c>
      <c r="J600" s="38">
        <v>97659</v>
      </c>
      <c r="K600" s="38">
        <v>68547</v>
      </c>
      <c r="L600" s="38">
        <v>0</v>
      </c>
      <c r="M600" s="38">
        <v>1269748</v>
      </c>
      <c r="N600" s="38">
        <v>0</v>
      </c>
      <c r="O600" s="38">
        <v>1059052</v>
      </c>
      <c r="P600" s="38">
        <v>0</v>
      </c>
      <c r="Q600" s="38">
        <v>0</v>
      </c>
      <c r="R600" s="25">
        <f t="shared" si="21"/>
        <v>9777675</v>
      </c>
      <c r="S600" s="35">
        <v>323608446</v>
      </c>
      <c r="T600" s="35">
        <v>94755633</v>
      </c>
      <c r="U600" s="35">
        <v>95152882</v>
      </c>
      <c r="V600" s="98">
        <v>502032</v>
      </c>
      <c r="W600" s="35">
        <v>63112573</v>
      </c>
      <c r="X600" s="35">
        <v>32040309</v>
      </c>
      <c r="Y600" s="28">
        <v>0.33672452506483197</v>
      </c>
      <c r="Z600" s="35">
        <v>32040309</v>
      </c>
      <c r="AA600" s="20">
        <f t="shared" si="22"/>
        <v>0.33495727151037946</v>
      </c>
    </row>
    <row r="601" spans="1:27" x14ac:dyDescent="0.25">
      <c r="A601" s="21">
        <v>6920003</v>
      </c>
      <c r="B601" s="62" t="s">
        <v>32</v>
      </c>
      <c r="C601" s="62" t="s">
        <v>33</v>
      </c>
      <c r="D601" s="61" t="s">
        <v>11</v>
      </c>
      <c r="E601" s="21" t="b">
        <v>0</v>
      </c>
      <c r="F601" s="21">
        <v>1</v>
      </c>
      <c r="G601" s="32">
        <v>2014</v>
      </c>
      <c r="H601" s="37">
        <v>30831175</v>
      </c>
      <c r="I601" s="38">
        <v>65433082</v>
      </c>
      <c r="J601" s="38">
        <v>378484</v>
      </c>
      <c r="K601" s="38">
        <v>1924517</v>
      </c>
      <c r="L601" s="38">
        <v>3590778</v>
      </c>
      <c r="M601" s="38">
        <v>7994424</v>
      </c>
      <c r="N601" s="38">
        <v>0</v>
      </c>
      <c r="O601" s="38">
        <v>487882</v>
      </c>
      <c r="P601" s="38">
        <v>655342</v>
      </c>
      <c r="Q601" s="38">
        <v>0</v>
      </c>
      <c r="R601" s="25">
        <f t="shared" si="21"/>
        <v>111295684</v>
      </c>
      <c r="S601" s="35">
        <v>1398325000</v>
      </c>
      <c r="T601" s="35">
        <v>620665000</v>
      </c>
      <c r="U601" s="35">
        <v>649800000</v>
      </c>
      <c r="V601" s="98">
        <v>1787517</v>
      </c>
      <c r="W601" s="35">
        <v>657348000</v>
      </c>
      <c r="X601" s="35">
        <v>-7548000</v>
      </c>
      <c r="Y601" s="28">
        <v>-1.1615881809787627E-2</v>
      </c>
      <c r="Z601" s="35">
        <v>1079000</v>
      </c>
      <c r="AA601" s="20">
        <f t="shared" si="22"/>
        <v>1.6559556035816445E-3</v>
      </c>
    </row>
    <row r="602" spans="1:27" x14ac:dyDescent="0.25">
      <c r="A602" s="21">
        <v>6920418</v>
      </c>
      <c r="B602" s="62" t="s">
        <v>153</v>
      </c>
      <c r="C602" s="62" t="s">
        <v>34</v>
      </c>
      <c r="D602" s="61" t="s">
        <v>11</v>
      </c>
      <c r="E602" s="21" t="b">
        <v>0</v>
      </c>
      <c r="F602" s="21">
        <v>1</v>
      </c>
      <c r="G602" s="32">
        <v>2014</v>
      </c>
      <c r="H602" s="37">
        <v>10743827</v>
      </c>
      <c r="I602" s="38">
        <v>13582399</v>
      </c>
      <c r="J602" s="38">
        <v>290518</v>
      </c>
      <c r="K602" s="38">
        <v>136804</v>
      </c>
      <c r="L602" s="38">
        <v>0</v>
      </c>
      <c r="M602" s="38">
        <v>4394805</v>
      </c>
      <c r="N602" s="38">
        <v>0</v>
      </c>
      <c r="O602" s="38">
        <v>368904</v>
      </c>
      <c r="P602" s="38">
        <v>31900</v>
      </c>
      <c r="Q602" s="38">
        <v>0</v>
      </c>
      <c r="R602" s="25">
        <f t="shared" si="21"/>
        <v>29549157</v>
      </c>
      <c r="S602" s="35">
        <v>679742000</v>
      </c>
      <c r="T602" s="35">
        <v>278750000</v>
      </c>
      <c r="U602" s="35">
        <v>285354000</v>
      </c>
      <c r="V602" s="98">
        <v>8627000</v>
      </c>
      <c r="W602" s="35">
        <v>274399000</v>
      </c>
      <c r="X602" s="35">
        <v>10955000</v>
      </c>
      <c r="Y602" s="28">
        <v>3.8390910938693693E-2</v>
      </c>
      <c r="Z602" s="35">
        <v>21365000</v>
      </c>
      <c r="AA602" s="20">
        <f t="shared" si="22"/>
        <v>7.2674764695677616E-2</v>
      </c>
    </row>
    <row r="603" spans="1:27" x14ac:dyDescent="0.25">
      <c r="A603" s="21">
        <v>6920805</v>
      </c>
      <c r="B603" s="62" t="s">
        <v>35</v>
      </c>
      <c r="C603" s="62" t="s">
        <v>36</v>
      </c>
      <c r="D603" s="61" t="s">
        <v>11</v>
      </c>
      <c r="E603" s="30" t="b">
        <v>0</v>
      </c>
      <c r="F603" s="21">
        <v>1</v>
      </c>
      <c r="G603" s="32">
        <v>2014</v>
      </c>
      <c r="H603" s="37">
        <v>5784878</v>
      </c>
      <c r="I603" s="38">
        <v>4414759</v>
      </c>
      <c r="J603" s="38">
        <v>0</v>
      </c>
      <c r="K603" s="38">
        <v>38625</v>
      </c>
      <c r="L603" s="38">
        <v>0</v>
      </c>
      <c r="M603" s="38">
        <v>431136</v>
      </c>
      <c r="N603" s="38">
        <v>0</v>
      </c>
      <c r="O603" s="38">
        <v>172807</v>
      </c>
      <c r="P603" s="38">
        <v>10849</v>
      </c>
      <c r="Q603" s="38">
        <v>0</v>
      </c>
      <c r="R603" s="25">
        <f t="shared" si="21"/>
        <v>10853054</v>
      </c>
      <c r="S603" s="35">
        <v>449074000</v>
      </c>
      <c r="T603" s="35">
        <v>185907000</v>
      </c>
      <c r="U603" s="35">
        <v>188092000</v>
      </c>
      <c r="V603" s="98">
        <v>10410000</v>
      </c>
      <c r="W603" s="35">
        <v>173453000</v>
      </c>
      <c r="X603" s="35">
        <v>14639000</v>
      </c>
      <c r="Y603" s="28">
        <v>7.7828934776598691E-2</v>
      </c>
      <c r="Z603" s="35">
        <v>29568000</v>
      </c>
      <c r="AA603" s="20">
        <f t="shared" si="22"/>
        <v>0.14895567802843296</v>
      </c>
    </row>
    <row r="604" spans="1:27" x14ac:dyDescent="0.25">
      <c r="A604" s="30">
        <v>6920173</v>
      </c>
      <c r="B604" s="62" t="s">
        <v>37</v>
      </c>
      <c r="C604" s="62" t="s">
        <v>216</v>
      </c>
      <c r="D604" s="61" t="s">
        <v>11</v>
      </c>
      <c r="E604" s="21" t="b">
        <v>0</v>
      </c>
      <c r="F604" s="21">
        <v>1</v>
      </c>
      <c r="G604" s="32">
        <v>2014</v>
      </c>
      <c r="H604" s="37">
        <v>7364617</v>
      </c>
      <c r="I604" s="38">
        <v>6573876</v>
      </c>
      <c r="J604" s="38">
        <v>277266</v>
      </c>
      <c r="K604" s="38">
        <v>75732</v>
      </c>
      <c r="L604" s="38">
        <v>0</v>
      </c>
      <c r="M604" s="38">
        <v>441673</v>
      </c>
      <c r="N604" s="38">
        <v>0</v>
      </c>
      <c r="O604" s="38">
        <v>184867</v>
      </c>
      <c r="P604" s="38">
        <v>47927</v>
      </c>
      <c r="Q604" s="38">
        <v>0</v>
      </c>
      <c r="R604" s="25">
        <f t="shared" si="21"/>
        <v>14965958</v>
      </c>
      <c r="S604" s="35">
        <v>326155000</v>
      </c>
      <c r="T604" s="35">
        <v>118458000</v>
      </c>
      <c r="U604" s="35">
        <v>122272000</v>
      </c>
      <c r="V604" s="98">
        <v>14929000</v>
      </c>
      <c r="W604" s="35">
        <v>113507000</v>
      </c>
      <c r="X604" s="35">
        <v>8765000</v>
      </c>
      <c r="Y604" s="28">
        <v>7.1684441245747188E-2</v>
      </c>
      <c r="Z604" s="35">
        <v>10582000</v>
      </c>
      <c r="AA604" s="20">
        <f t="shared" si="22"/>
        <v>7.7127717728004905E-2</v>
      </c>
    </row>
    <row r="605" spans="1:27" x14ac:dyDescent="0.25">
      <c r="A605" s="30">
        <v>6920740</v>
      </c>
      <c r="B605" s="62" t="s">
        <v>154</v>
      </c>
      <c r="C605" s="62" t="s">
        <v>73</v>
      </c>
      <c r="D605" s="61" t="s">
        <v>65</v>
      </c>
      <c r="E605" s="21" t="b">
        <v>0</v>
      </c>
      <c r="F605" s="21">
        <v>1</v>
      </c>
      <c r="G605" s="32">
        <v>2014</v>
      </c>
      <c r="H605" s="37">
        <v>2972522</v>
      </c>
      <c r="I605" s="38">
        <v>1277434</v>
      </c>
      <c r="J605" s="38">
        <v>0</v>
      </c>
      <c r="K605" s="38">
        <v>329182</v>
      </c>
      <c r="L605" s="38">
        <v>0</v>
      </c>
      <c r="M605" s="38">
        <v>216454</v>
      </c>
      <c r="N605" s="38">
        <v>0</v>
      </c>
      <c r="O605" s="38">
        <v>185314</v>
      </c>
      <c r="P605" s="38">
        <v>53847</v>
      </c>
      <c r="Q605" s="38">
        <v>21932</v>
      </c>
      <c r="R605" s="25">
        <f t="shared" si="21"/>
        <v>5056685</v>
      </c>
      <c r="S605" s="35">
        <v>207011130</v>
      </c>
      <c r="T605" s="35">
        <v>108902889</v>
      </c>
      <c r="U605" s="35">
        <v>115836322</v>
      </c>
      <c r="V605" s="98">
        <v>1817000</v>
      </c>
      <c r="W605" s="35">
        <v>117072236</v>
      </c>
      <c r="X605" s="35">
        <v>-1235914</v>
      </c>
      <c r="Y605" s="28">
        <v>-1.0669485862992094E-2</v>
      </c>
      <c r="Z605" s="35">
        <v>-1642188</v>
      </c>
      <c r="AA605" s="20">
        <f t="shared" si="22"/>
        <v>-1.3957854925677322E-2</v>
      </c>
    </row>
    <row r="606" spans="1:27" x14ac:dyDescent="0.25">
      <c r="A606" s="30">
        <v>6920210</v>
      </c>
      <c r="B606" s="62" t="s">
        <v>117</v>
      </c>
      <c r="C606" s="62" t="s">
        <v>118</v>
      </c>
      <c r="D606" s="61" t="s">
        <v>106</v>
      </c>
      <c r="E606" s="21" t="b">
        <v>1</v>
      </c>
      <c r="F606" s="21">
        <v>2</v>
      </c>
      <c r="G606" s="32">
        <v>2014</v>
      </c>
      <c r="H606" s="37">
        <v>2043077</v>
      </c>
      <c r="I606" s="38">
        <v>289594</v>
      </c>
      <c r="J606" s="38">
        <v>0</v>
      </c>
      <c r="K606" s="38">
        <v>724875</v>
      </c>
      <c r="L606" s="38">
        <v>0</v>
      </c>
      <c r="M606" s="38">
        <v>280680</v>
      </c>
      <c r="N606" s="38">
        <v>660283</v>
      </c>
      <c r="O606" s="38">
        <v>32455</v>
      </c>
      <c r="P606" s="38">
        <v>13067</v>
      </c>
      <c r="Q606" s="38">
        <v>28922</v>
      </c>
      <c r="R606" s="25">
        <f t="shared" si="21"/>
        <v>4072953</v>
      </c>
      <c r="S606" s="35">
        <v>103100365</v>
      </c>
      <c r="T606" s="35">
        <v>68226564</v>
      </c>
      <c r="U606" s="35">
        <v>69525716</v>
      </c>
      <c r="V606" s="98">
        <v>3642329</v>
      </c>
      <c r="W606" s="35">
        <v>66001201</v>
      </c>
      <c r="X606" s="35">
        <v>3524515</v>
      </c>
      <c r="Y606" s="28">
        <v>5.0693688648959762E-2</v>
      </c>
      <c r="Z606" s="35">
        <v>5967180</v>
      </c>
      <c r="AA606" s="20">
        <f t="shared" si="22"/>
        <v>8.1554454543646751E-2</v>
      </c>
    </row>
    <row r="607" spans="1:27" x14ac:dyDescent="0.25">
      <c r="A607" s="30">
        <v>6920327</v>
      </c>
      <c r="B607" s="62" t="s">
        <v>20</v>
      </c>
      <c r="C607" s="62" t="s">
        <v>21</v>
      </c>
      <c r="D607" s="61" t="s">
        <v>11</v>
      </c>
      <c r="E607" s="21" t="b">
        <v>0</v>
      </c>
      <c r="F607" s="21">
        <v>3</v>
      </c>
      <c r="G607" s="32">
        <v>2014</v>
      </c>
      <c r="H607" s="37">
        <v>1152054</v>
      </c>
      <c r="I607" s="38">
        <v>12010705</v>
      </c>
      <c r="J607" s="38">
        <v>0</v>
      </c>
      <c r="K607" s="38">
        <v>397610</v>
      </c>
      <c r="L607" s="38">
        <v>0</v>
      </c>
      <c r="M607" s="38">
        <v>184432</v>
      </c>
      <c r="N607" s="38">
        <v>182579</v>
      </c>
      <c r="O607" s="38">
        <v>254555</v>
      </c>
      <c r="P607" s="38">
        <v>0</v>
      </c>
      <c r="Q607" s="38">
        <v>311630</v>
      </c>
      <c r="R607" s="25">
        <f t="shared" si="21"/>
        <v>14493565</v>
      </c>
      <c r="S607" s="35">
        <v>340959245</v>
      </c>
      <c r="T607" s="35">
        <v>141025814</v>
      </c>
      <c r="U607" s="35">
        <v>142520776</v>
      </c>
      <c r="V607" s="98">
        <v>0</v>
      </c>
      <c r="W607" s="35">
        <v>137861117</v>
      </c>
      <c r="X607" s="35">
        <v>4659659</v>
      </c>
      <c r="Y607" s="28">
        <v>3.2694594646327214E-2</v>
      </c>
      <c r="Z607" s="35">
        <v>5650774</v>
      </c>
      <c r="AA607" s="20">
        <f t="shared" si="22"/>
        <v>3.9648773733873016E-2</v>
      </c>
    </row>
    <row r="608" spans="1:27" x14ac:dyDescent="0.25">
      <c r="A608" s="21">
        <v>6920195</v>
      </c>
      <c r="B608" s="62" t="s">
        <v>108</v>
      </c>
      <c r="C608" s="62" t="s">
        <v>109</v>
      </c>
      <c r="D608" s="61" t="s">
        <v>106</v>
      </c>
      <c r="E608" s="21" t="b">
        <v>1</v>
      </c>
      <c r="F608" s="21">
        <v>3</v>
      </c>
      <c r="G608" s="32">
        <v>2014</v>
      </c>
      <c r="H608" s="37">
        <v>206909</v>
      </c>
      <c r="I608" s="38">
        <v>83359</v>
      </c>
      <c r="J608" s="38">
        <v>67828</v>
      </c>
      <c r="K608" s="38">
        <v>25798</v>
      </c>
      <c r="L608" s="38">
        <v>0</v>
      </c>
      <c r="M608" s="38">
        <v>0</v>
      </c>
      <c r="N608" s="38">
        <v>0</v>
      </c>
      <c r="O608" s="38">
        <v>0</v>
      </c>
      <c r="P608" s="38">
        <v>0</v>
      </c>
      <c r="Q608" s="38">
        <v>0</v>
      </c>
      <c r="R608" s="25">
        <f t="shared" si="21"/>
        <v>383894</v>
      </c>
      <c r="S608" s="35">
        <v>23612838</v>
      </c>
      <c r="T608" s="35">
        <v>15763116</v>
      </c>
      <c r="U608" s="35">
        <v>16265580</v>
      </c>
      <c r="V608" s="98">
        <v>991115</v>
      </c>
      <c r="W608" s="35">
        <v>17702937</v>
      </c>
      <c r="X608" s="35">
        <v>-1437357</v>
      </c>
      <c r="Y608" s="28">
        <v>-8.8368013928799338E-2</v>
      </c>
      <c r="Z608" s="35">
        <v>-555899</v>
      </c>
      <c r="AA608" s="20">
        <f t="shared" si="22"/>
        <v>-3.2213526402361518E-2</v>
      </c>
    </row>
    <row r="609" spans="1:27" x14ac:dyDescent="0.25">
      <c r="A609" s="21">
        <v>6920105</v>
      </c>
      <c r="B609" s="62" t="s">
        <v>70</v>
      </c>
      <c r="C609" s="62" t="s">
        <v>71</v>
      </c>
      <c r="D609" s="61" t="s">
        <v>65</v>
      </c>
      <c r="E609" s="21" t="b">
        <v>1</v>
      </c>
      <c r="F609" s="21">
        <v>3</v>
      </c>
      <c r="G609" s="32">
        <v>2014</v>
      </c>
      <c r="H609" s="37">
        <v>140464</v>
      </c>
      <c r="I609" s="38">
        <v>734257</v>
      </c>
      <c r="J609" s="38">
        <v>0</v>
      </c>
      <c r="K609" s="38">
        <v>1650</v>
      </c>
      <c r="L609" s="38">
        <v>0</v>
      </c>
      <c r="M609" s="38">
        <v>0</v>
      </c>
      <c r="N609" s="38">
        <v>0</v>
      </c>
      <c r="O609" s="38">
        <v>1000</v>
      </c>
      <c r="P609" s="38">
        <v>0</v>
      </c>
      <c r="Q609" s="38">
        <v>0</v>
      </c>
      <c r="R609" s="25">
        <f t="shared" si="21"/>
        <v>877371</v>
      </c>
      <c r="S609" s="35">
        <v>37526915</v>
      </c>
      <c r="T609" s="35">
        <v>22767964</v>
      </c>
      <c r="U609" s="35">
        <v>23462631</v>
      </c>
      <c r="V609" s="98">
        <v>863309</v>
      </c>
      <c r="W609" s="35">
        <v>22624580</v>
      </c>
      <c r="X609" s="35">
        <v>838051</v>
      </c>
      <c r="Y609" s="28">
        <v>3.571854324436164E-2</v>
      </c>
      <c r="Z609" s="35">
        <v>702344</v>
      </c>
      <c r="AA609" s="20">
        <f t="shared" si="22"/>
        <v>2.8872224464912763E-2</v>
      </c>
    </row>
    <row r="610" spans="1:27" x14ac:dyDescent="0.25">
      <c r="A610" s="21">
        <v>6920165</v>
      </c>
      <c r="B610" s="62" t="s">
        <v>111</v>
      </c>
      <c r="C610" s="62" t="s">
        <v>112</v>
      </c>
      <c r="D610" s="61" t="s">
        <v>106</v>
      </c>
      <c r="E610" s="21" t="b">
        <v>1</v>
      </c>
      <c r="F610" s="21">
        <v>3</v>
      </c>
      <c r="G610" s="32">
        <v>2014</v>
      </c>
      <c r="H610" s="37">
        <v>597721</v>
      </c>
      <c r="I610" s="38">
        <v>509615</v>
      </c>
      <c r="J610" s="38">
        <v>0</v>
      </c>
      <c r="K610" s="38">
        <v>4248</v>
      </c>
      <c r="L610" s="38">
        <v>0</v>
      </c>
      <c r="M610" s="38">
        <v>30288</v>
      </c>
      <c r="N610" s="38">
        <v>6875</v>
      </c>
      <c r="O610" s="38">
        <v>9400</v>
      </c>
      <c r="P610" s="38">
        <v>2472</v>
      </c>
      <c r="Q610" s="38">
        <v>0</v>
      </c>
      <c r="R610" s="25">
        <f t="shared" si="21"/>
        <v>1160619</v>
      </c>
      <c r="S610" s="35">
        <v>41285932</v>
      </c>
      <c r="T610" s="35">
        <v>27371141</v>
      </c>
      <c r="U610" s="35">
        <v>28380670</v>
      </c>
      <c r="V610" s="98">
        <v>-135707</v>
      </c>
      <c r="W610" s="35">
        <v>28092896</v>
      </c>
      <c r="X610" s="35">
        <v>287774</v>
      </c>
      <c r="Y610" s="28">
        <v>1.0139788806959102E-2</v>
      </c>
      <c r="Z610" s="35">
        <v>7882</v>
      </c>
      <c r="AA610" s="20">
        <f t="shared" si="22"/>
        <v>2.7905860595391822E-4</v>
      </c>
    </row>
    <row r="611" spans="1:27" x14ac:dyDescent="0.25">
      <c r="A611" s="21">
        <v>6920175</v>
      </c>
      <c r="B611" s="62" t="s">
        <v>114</v>
      </c>
      <c r="C611" s="62" t="s">
        <v>115</v>
      </c>
      <c r="D611" s="61" t="s">
        <v>106</v>
      </c>
      <c r="E611" s="21" t="b">
        <v>1</v>
      </c>
      <c r="F611" s="21">
        <v>3</v>
      </c>
      <c r="G611" s="32">
        <v>2014</v>
      </c>
      <c r="H611" s="37">
        <v>3549188</v>
      </c>
      <c r="I611" s="38">
        <v>0</v>
      </c>
      <c r="J611" s="38">
        <v>0</v>
      </c>
      <c r="K611" s="38">
        <v>194043</v>
      </c>
      <c r="L611" s="38">
        <v>0</v>
      </c>
      <c r="M611" s="38">
        <v>203874</v>
      </c>
      <c r="N611" s="38">
        <v>4330627</v>
      </c>
      <c r="O611" s="38">
        <v>313800</v>
      </c>
      <c r="P611" s="38">
        <v>0</v>
      </c>
      <c r="Q611" s="38">
        <v>323620</v>
      </c>
      <c r="R611" s="25">
        <f t="shared" si="21"/>
        <v>8915152</v>
      </c>
      <c r="S611" s="35">
        <v>145884483</v>
      </c>
      <c r="T611" s="35">
        <v>82617147</v>
      </c>
      <c r="U611" s="35">
        <v>85619726</v>
      </c>
      <c r="V611" s="98">
        <v>1290036</v>
      </c>
      <c r="W611" s="35">
        <v>75506642</v>
      </c>
      <c r="X611" s="35">
        <v>10113084</v>
      </c>
      <c r="Y611" s="28">
        <v>0.1181162854924343</v>
      </c>
      <c r="Z611" s="35">
        <v>13755413</v>
      </c>
      <c r="AA611" s="20">
        <f t="shared" si="22"/>
        <v>0.15827235840319065</v>
      </c>
    </row>
    <row r="612" spans="1:27" x14ac:dyDescent="0.25">
      <c r="A612" s="21">
        <v>6920075</v>
      </c>
      <c r="B612" s="62" t="s">
        <v>120</v>
      </c>
      <c r="C612" s="62" t="s">
        <v>121</v>
      </c>
      <c r="D612" s="61" t="s">
        <v>106</v>
      </c>
      <c r="E612" s="21" t="b">
        <v>1</v>
      </c>
      <c r="F612" s="21">
        <v>3</v>
      </c>
      <c r="G612" s="32">
        <v>2014</v>
      </c>
      <c r="H612" s="37">
        <v>339610</v>
      </c>
      <c r="I612" s="38">
        <v>176089</v>
      </c>
      <c r="J612" s="38">
        <v>0</v>
      </c>
      <c r="K612" s="38">
        <v>90585</v>
      </c>
      <c r="L612" s="38">
        <v>0</v>
      </c>
      <c r="M612" s="38">
        <v>11464</v>
      </c>
      <c r="N612" s="38">
        <v>231770</v>
      </c>
      <c r="O612" s="38">
        <v>30814</v>
      </c>
      <c r="P612" s="38">
        <v>0</v>
      </c>
      <c r="Q612" s="38">
        <v>0</v>
      </c>
      <c r="R612" s="25">
        <f t="shared" si="21"/>
        <v>880332</v>
      </c>
      <c r="S612" s="35">
        <v>24504805</v>
      </c>
      <c r="T612" s="35">
        <v>17651564</v>
      </c>
      <c r="U612" s="35">
        <v>18843117</v>
      </c>
      <c r="V612" s="98">
        <v>2442665</v>
      </c>
      <c r="W612" s="35">
        <v>19261647</v>
      </c>
      <c r="X612" s="35">
        <v>-418530</v>
      </c>
      <c r="Y612" s="28">
        <v>-2.2211293386333056E-2</v>
      </c>
      <c r="Z612" s="35">
        <v>-280099</v>
      </c>
      <c r="AA612" s="20">
        <f t="shared" si="22"/>
        <v>-1.3158971561392483E-2</v>
      </c>
    </row>
    <row r="613" spans="1:27" x14ac:dyDescent="0.25">
      <c r="A613" s="30">
        <v>6920004</v>
      </c>
      <c r="B613" s="62" t="s">
        <v>176</v>
      </c>
      <c r="C613" s="67" t="s">
        <v>177</v>
      </c>
      <c r="D613" s="61" t="s">
        <v>11</v>
      </c>
      <c r="E613" s="21" t="b">
        <v>0</v>
      </c>
      <c r="F613" s="21">
        <v>3</v>
      </c>
      <c r="G613" s="32">
        <v>2014</v>
      </c>
      <c r="H613" s="37">
        <v>4048064</v>
      </c>
      <c r="I613" s="38">
        <v>11154263</v>
      </c>
      <c r="J613" s="38">
        <v>0</v>
      </c>
      <c r="K613" s="38">
        <v>1870558</v>
      </c>
      <c r="L613" s="38">
        <v>0</v>
      </c>
      <c r="M613" s="38">
        <v>376069</v>
      </c>
      <c r="N613" s="38">
        <v>125158</v>
      </c>
      <c r="O613" s="38">
        <v>492293</v>
      </c>
      <c r="P613" s="38">
        <v>209669</v>
      </c>
      <c r="Q613" s="38">
        <v>2006</v>
      </c>
      <c r="R613" s="25">
        <f t="shared" si="21"/>
        <v>18278080</v>
      </c>
      <c r="S613" s="35">
        <v>394319016</v>
      </c>
      <c r="T613" s="35">
        <v>159179200</v>
      </c>
      <c r="U613" s="35">
        <v>173576100</v>
      </c>
      <c r="V613" s="98">
        <v>138431</v>
      </c>
      <c r="W613" s="35">
        <v>173632100</v>
      </c>
      <c r="X613" s="35">
        <v>-56000</v>
      </c>
      <c r="Y613" s="28">
        <v>-3.2262506186047502E-4</v>
      </c>
      <c r="Z613" s="35">
        <v>1947600</v>
      </c>
      <c r="AA613" s="20">
        <f t="shared" si="22"/>
        <v>1.1211497327186751E-2</v>
      </c>
    </row>
    <row r="614" spans="1:27" x14ac:dyDescent="0.25">
      <c r="A614" s="21">
        <v>6920231</v>
      </c>
      <c r="B614" s="62" t="s">
        <v>123</v>
      </c>
      <c r="C614" s="62" t="s">
        <v>124</v>
      </c>
      <c r="D614" s="61" t="s">
        <v>106</v>
      </c>
      <c r="E614" s="21" t="b">
        <v>1</v>
      </c>
      <c r="F614" s="21">
        <v>3</v>
      </c>
      <c r="G614" s="32">
        <v>2014</v>
      </c>
      <c r="H614" s="37">
        <v>340793</v>
      </c>
      <c r="I614" s="38">
        <v>975593</v>
      </c>
      <c r="J614" s="38">
        <v>0</v>
      </c>
      <c r="K614" s="38">
        <v>88121</v>
      </c>
      <c r="L614" s="38">
        <v>0</v>
      </c>
      <c r="M614" s="38">
        <v>268381</v>
      </c>
      <c r="N614" s="38">
        <v>0</v>
      </c>
      <c r="O614" s="38">
        <v>20216</v>
      </c>
      <c r="P614" s="38">
        <v>104385</v>
      </c>
      <c r="Q614" s="38">
        <v>7596</v>
      </c>
      <c r="R614" s="25">
        <f t="shared" si="21"/>
        <v>1805085</v>
      </c>
      <c r="S614" s="35">
        <v>23759586</v>
      </c>
      <c r="T614" s="35">
        <v>18827010</v>
      </c>
      <c r="U614" s="35">
        <v>19227559</v>
      </c>
      <c r="V614" s="98">
        <v>1283313</v>
      </c>
      <c r="W614" s="35">
        <v>19729558</v>
      </c>
      <c r="X614" s="35">
        <v>-501999</v>
      </c>
      <c r="Y614" s="28">
        <v>-2.6108306311789238E-2</v>
      </c>
      <c r="Z614" s="35">
        <v>1285518</v>
      </c>
      <c r="AA614" s="20">
        <f t="shared" si="22"/>
        <v>6.2674955994069873E-2</v>
      </c>
    </row>
    <row r="615" spans="1:27" x14ac:dyDescent="0.25">
      <c r="A615" s="30">
        <v>6920614</v>
      </c>
      <c r="B615" s="62" t="s">
        <v>74</v>
      </c>
      <c r="C615" s="62" t="s">
        <v>75</v>
      </c>
      <c r="D615" s="61" t="s">
        <v>65</v>
      </c>
      <c r="E615" s="21" t="b">
        <v>1</v>
      </c>
      <c r="F615" s="21">
        <v>3</v>
      </c>
      <c r="G615" s="32">
        <v>2014</v>
      </c>
      <c r="H615" s="37">
        <v>581205</v>
      </c>
      <c r="I615" s="38">
        <v>762822</v>
      </c>
      <c r="J615" s="38">
        <v>0</v>
      </c>
      <c r="K615" s="38">
        <v>34083</v>
      </c>
      <c r="L615" s="38">
        <v>0</v>
      </c>
      <c r="M615" s="38">
        <v>0</v>
      </c>
      <c r="N615" s="38">
        <v>945963</v>
      </c>
      <c r="O615" s="38">
        <v>49102</v>
      </c>
      <c r="P615" s="38">
        <v>0</v>
      </c>
      <c r="Q615" s="38">
        <v>0</v>
      </c>
      <c r="R615" s="25">
        <f t="shared" si="21"/>
        <v>2373175</v>
      </c>
      <c r="S615" s="35">
        <v>26771378</v>
      </c>
      <c r="T615" s="35">
        <v>16989314</v>
      </c>
      <c r="U615" s="35">
        <v>19677817</v>
      </c>
      <c r="V615" s="98">
        <v>-406274</v>
      </c>
      <c r="W615" s="35">
        <v>21439242</v>
      </c>
      <c r="X615" s="35">
        <v>-1761425</v>
      </c>
      <c r="Y615" s="28">
        <v>-8.9513232082603478E-2</v>
      </c>
      <c r="Z615" s="35">
        <v>-39541</v>
      </c>
      <c r="AA615" s="20">
        <f t="shared" si="22"/>
        <v>-2.0517817384939027E-3</v>
      </c>
    </row>
    <row r="616" spans="1:27" x14ac:dyDescent="0.25">
      <c r="A616" s="21">
        <v>6920620</v>
      </c>
      <c r="B616" s="62" t="s">
        <v>41</v>
      </c>
      <c r="C616" s="62" t="s">
        <v>42</v>
      </c>
      <c r="D616" s="61" t="s">
        <v>11</v>
      </c>
      <c r="E616" s="21" t="b">
        <v>0</v>
      </c>
      <c r="F616" s="21">
        <v>3</v>
      </c>
      <c r="G616" s="32">
        <v>2014</v>
      </c>
      <c r="H616" s="37">
        <v>2868682</v>
      </c>
      <c r="I616" s="38">
        <v>4950931</v>
      </c>
      <c r="J616" s="38">
        <v>0</v>
      </c>
      <c r="K616" s="38">
        <v>572308</v>
      </c>
      <c r="L616" s="38">
        <v>0</v>
      </c>
      <c r="M616" s="38">
        <v>130</v>
      </c>
      <c r="N616" s="38">
        <v>2145</v>
      </c>
      <c r="O616" s="38">
        <v>113579</v>
      </c>
      <c r="P616" s="38">
        <v>729171</v>
      </c>
      <c r="Q616" s="38">
        <v>0</v>
      </c>
      <c r="R616" s="25">
        <f t="shared" si="21"/>
        <v>9236946</v>
      </c>
      <c r="S616" s="35">
        <v>525192000</v>
      </c>
      <c r="T616" s="35">
        <v>184788000</v>
      </c>
      <c r="U616" s="35">
        <v>195884000</v>
      </c>
      <c r="V616" s="98">
        <v>-8365596</v>
      </c>
      <c r="W616" s="35">
        <v>177457000</v>
      </c>
      <c r="X616" s="35">
        <v>18427000</v>
      </c>
      <c r="Y616" s="28">
        <v>9.4070980784545954E-2</v>
      </c>
      <c r="Z616" s="35">
        <v>27745000</v>
      </c>
      <c r="AA616" s="20">
        <f t="shared" si="22"/>
        <v>0.14795881048560972</v>
      </c>
    </row>
    <row r="617" spans="1:27" x14ac:dyDescent="0.25">
      <c r="A617" s="21">
        <v>6920570</v>
      </c>
      <c r="B617" s="62" t="s">
        <v>155</v>
      </c>
      <c r="C617" s="62" t="s">
        <v>44</v>
      </c>
      <c r="D617" s="61" t="s">
        <v>11</v>
      </c>
      <c r="E617" s="21" t="b">
        <v>0</v>
      </c>
      <c r="F617" s="21">
        <v>3</v>
      </c>
      <c r="G617" s="32">
        <v>2014</v>
      </c>
      <c r="H617" s="37">
        <v>31015838</v>
      </c>
      <c r="I617" s="38">
        <v>51133348</v>
      </c>
      <c r="J617" s="38">
        <v>714600</v>
      </c>
      <c r="K617" s="38">
        <v>3081563</v>
      </c>
      <c r="L617" s="38">
        <v>32921133</v>
      </c>
      <c r="M617" s="38">
        <v>168310304</v>
      </c>
      <c r="N617" s="38">
        <v>0</v>
      </c>
      <c r="O617" s="38">
        <v>221336</v>
      </c>
      <c r="P617" s="38">
        <v>1303714</v>
      </c>
      <c r="Q617" s="38">
        <v>9588</v>
      </c>
      <c r="R617" s="25">
        <f t="shared" si="21"/>
        <v>288711424</v>
      </c>
      <c r="S617" s="35">
        <v>2626647974</v>
      </c>
      <c r="T617" s="35">
        <v>1294299461</v>
      </c>
      <c r="U617" s="35">
        <v>1343221537</v>
      </c>
      <c r="V617" s="98">
        <v>9318000</v>
      </c>
      <c r="W617" s="35">
        <v>1249383966</v>
      </c>
      <c r="X617" s="35">
        <v>93837571</v>
      </c>
      <c r="Y617" s="28">
        <v>6.9860085187124277E-2</v>
      </c>
      <c r="Z617" s="35">
        <v>116349256</v>
      </c>
      <c r="AA617" s="20">
        <f t="shared" si="22"/>
        <v>8.602281324660456E-2</v>
      </c>
    </row>
    <row r="618" spans="1:27" x14ac:dyDescent="0.25">
      <c r="A618" s="21">
        <v>6920125</v>
      </c>
      <c r="B618" s="62" t="s">
        <v>207</v>
      </c>
      <c r="C618" s="62" t="s">
        <v>77</v>
      </c>
      <c r="D618" s="61" t="s">
        <v>65</v>
      </c>
      <c r="E618" s="21" t="b">
        <v>1</v>
      </c>
      <c r="F618" s="21">
        <v>3</v>
      </c>
      <c r="G618" s="32">
        <v>2014</v>
      </c>
      <c r="H618" s="37">
        <v>657659</v>
      </c>
      <c r="I618" s="38">
        <v>0</v>
      </c>
      <c r="J618" s="38">
        <v>0</v>
      </c>
      <c r="K618" s="38">
        <v>0</v>
      </c>
      <c r="L618" s="38">
        <v>0</v>
      </c>
      <c r="M618" s="38">
        <v>0</v>
      </c>
      <c r="N618" s="38">
        <v>0</v>
      </c>
      <c r="O618" s="38">
        <v>6350</v>
      </c>
      <c r="P618" s="38">
        <v>0</v>
      </c>
      <c r="Q618" s="38">
        <v>0</v>
      </c>
      <c r="R618" s="25">
        <f t="shared" si="21"/>
        <v>664009</v>
      </c>
      <c r="S618" s="40">
        <v>38864593</v>
      </c>
      <c r="T618" s="40">
        <v>26275868</v>
      </c>
      <c r="U618" s="40">
        <v>27497976</v>
      </c>
      <c r="V618" s="98">
        <v>22511685</v>
      </c>
      <c r="W618" s="40">
        <v>26633068</v>
      </c>
      <c r="X618" s="40">
        <v>864908</v>
      </c>
      <c r="Y618" s="28">
        <v>3.1453514978702433E-2</v>
      </c>
      <c r="Z618" s="40">
        <v>1185824</v>
      </c>
      <c r="AA618" s="20">
        <f t="shared" si="22"/>
        <v>2.3711898386993665E-2</v>
      </c>
    </row>
    <row r="619" spans="1:27" x14ac:dyDescent="0.25">
      <c r="A619" s="30">
        <v>6920163</v>
      </c>
      <c r="B619" s="62" t="s">
        <v>78</v>
      </c>
      <c r="C619" s="62" t="s">
        <v>79</v>
      </c>
      <c r="D619" s="61" t="s">
        <v>65</v>
      </c>
      <c r="E619" s="21" t="b">
        <v>1</v>
      </c>
      <c r="F619" s="21">
        <v>3</v>
      </c>
      <c r="G619" s="32">
        <v>2014</v>
      </c>
      <c r="H619" s="37">
        <v>2065401</v>
      </c>
      <c r="I619" s="38">
        <v>0</v>
      </c>
      <c r="J619" s="38">
        <v>0</v>
      </c>
      <c r="K619" s="38">
        <v>0</v>
      </c>
      <c r="L619" s="38">
        <v>0</v>
      </c>
      <c r="M619" s="38">
        <v>0</v>
      </c>
      <c r="N619" s="38">
        <v>9429</v>
      </c>
      <c r="O619" s="38">
        <v>9000</v>
      </c>
      <c r="P619" s="38">
        <v>0</v>
      </c>
      <c r="Q619" s="38">
        <v>0</v>
      </c>
      <c r="R619" s="25">
        <f t="shared" si="21"/>
        <v>2083830</v>
      </c>
      <c r="S619" s="35">
        <v>94617810</v>
      </c>
      <c r="T619" s="35">
        <v>64338227</v>
      </c>
      <c r="U619" s="35">
        <v>67498143</v>
      </c>
      <c r="V619" s="98">
        <v>320916</v>
      </c>
      <c r="W619" s="35">
        <v>65923171</v>
      </c>
      <c r="X619" s="35">
        <v>1574972</v>
      </c>
      <c r="Y619" s="28">
        <v>2.3333560450692695E-2</v>
      </c>
      <c r="Z619" s="35">
        <v>2182596</v>
      </c>
      <c r="AA619" s="20">
        <f t="shared" si="22"/>
        <v>3.2182634677959773E-2</v>
      </c>
    </row>
    <row r="620" spans="1:27" x14ac:dyDescent="0.25">
      <c r="A620" s="30">
        <v>9999999</v>
      </c>
      <c r="B620" s="62" t="s">
        <v>159</v>
      </c>
      <c r="C620" s="62" t="s">
        <v>156</v>
      </c>
      <c r="D620" s="61" t="s">
        <v>11</v>
      </c>
      <c r="E620" s="30" t="b">
        <v>0</v>
      </c>
      <c r="F620" s="21">
        <v>3</v>
      </c>
      <c r="G620" s="32">
        <v>2014</v>
      </c>
      <c r="H620" s="37">
        <v>19859421</v>
      </c>
      <c r="I620" s="38">
        <v>50853787</v>
      </c>
      <c r="J620" s="38">
        <v>0</v>
      </c>
      <c r="K620" s="38">
        <v>697222</v>
      </c>
      <c r="L620" s="38">
        <v>0</v>
      </c>
      <c r="M620" s="38">
        <v>90283</v>
      </c>
      <c r="N620" s="38">
        <v>46358</v>
      </c>
      <c r="O620" s="38">
        <v>535358</v>
      </c>
      <c r="P620" s="38">
        <v>0</v>
      </c>
      <c r="Q620" s="38">
        <v>300221</v>
      </c>
      <c r="R620" s="25">
        <f t="shared" si="21"/>
        <v>72382650</v>
      </c>
      <c r="V620" s="98">
        <v>607624</v>
      </c>
      <c r="AA620" s="20">
        <f t="shared" si="22"/>
        <v>0</v>
      </c>
    </row>
    <row r="621" spans="1:27" x14ac:dyDescent="0.25">
      <c r="A621" s="30">
        <v>6920172</v>
      </c>
      <c r="B621" s="62" t="s">
        <v>126</v>
      </c>
      <c r="C621" s="62" t="s">
        <v>160</v>
      </c>
      <c r="D621" s="61" t="s">
        <v>106</v>
      </c>
      <c r="E621" s="30" t="b">
        <v>1</v>
      </c>
      <c r="F621" s="21">
        <v>3</v>
      </c>
      <c r="G621" s="32">
        <v>2014</v>
      </c>
      <c r="H621" s="37">
        <v>150708</v>
      </c>
      <c r="I621" s="38">
        <v>470450</v>
      </c>
      <c r="J621" s="38">
        <v>0</v>
      </c>
      <c r="K621" s="38">
        <v>22525</v>
      </c>
      <c r="L621" s="38">
        <v>0</v>
      </c>
      <c r="M621" s="38">
        <v>0</v>
      </c>
      <c r="N621" s="38">
        <v>0</v>
      </c>
      <c r="O621" s="38">
        <v>2712</v>
      </c>
      <c r="P621" s="38">
        <v>20253</v>
      </c>
      <c r="Q621" s="38">
        <v>1892</v>
      </c>
      <c r="R621" s="25">
        <f t="shared" si="21"/>
        <v>668540</v>
      </c>
      <c r="S621" s="35">
        <v>7643501</v>
      </c>
      <c r="T621" s="35">
        <v>7221126</v>
      </c>
      <c r="U621" s="35">
        <v>7612460</v>
      </c>
      <c r="V621" s="98">
        <v>3259719</v>
      </c>
      <c r="W621" s="35">
        <v>8793030</v>
      </c>
      <c r="X621" s="35">
        <v>-1180570</v>
      </c>
      <c r="Y621" s="28">
        <v>-0.15508390191869645</v>
      </c>
      <c r="Z621" s="35">
        <v>319127</v>
      </c>
      <c r="AA621" s="20">
        <f t="shared" si="22"/>
        <v>2.9352625632819328E-2</v>
      </c>
    </row>
    <row r="622" spans="1:27" x14ac:dyDescent="0.25">
      <c r="A622" s="30">
        <v>6920060</v>
      </c>
      <c r="B622" s="62" t="s">
        <v>128</v>
      </c>
      <c r="C622" s="62" t="s">
        <v>213</v>
      </c>
      <c r="D622" s="61" t="s">
        <v>106</v>
      </c>
      <c r="E622" s="30" t="b">
        <v>1</v>
      </c>
      <c r="F622" s="30">
        <v>3</v>
      </c>
      <c r="G622" s="32">
        <v>2014</v>
      </c>
      <c r="H622" s="37">
        <v>583567</v>
      </c>
      <c r="I622" s="38">
        <v>1615741</v>
      </c>
      <c r="J622" s="38">
        <v>0</v>
      </c>
      <c r="K622" s="38">
        <v>4835</v>
      </c>
      <c r="L622" s="38">
        <v>0</v>
      </c>
      <c r="M622" s="38">
        <v>26516</v>
      </c>
      <c r="N622" s="38">
        <v>0</v>
      </c>
      <c r="O622" s="38">
        <v>14096</v>
      </c>
      <c r="P622" s="38">
        <v>277</v>
      </c>
      <c r="Q622" s="38">
        <v>2520</v>
      </c>
      <c r="R622" s="25">
        <f t="shared" si="21"/>
        <v>2247552</v>
      </c>
      <c r="S622" s="35">
        <v>53682326</v>
      </c>
      <c r="T622" s="35">
        <v>31341047</v>
      </c>
      <c r="U622" s="35">
        <v>31934894</v>
      </c>
      <c r="V622" s="98">
        <v>-195562</v>
      </c>
      <c r="W622" s="35">
        <v>33171481</v>
      </c>
      <c r="X622" s="35">
        <v>-1236587</v>
      </c>
      <c r="Y622" s="28">
        <v>-3.8722126336163822E-2</v>
      </c>
      <c r="Z622" s="35">
        <v>-1027205</v>
      </c>
      <c r="AA622" s="20">
        <f t="shared" si="22"/>
        <v>-3.2363787618466575E-2</v>
      </c>
    </row>
    <row r="623" spans="1:27" x14ac:dyDescent="0.25">
      <c r="A623" s="21">
        <v>6920340</v>
      </c>
      <c r="B623" s="62" t="s">
        <v>130</v>
      </c>
      <c r="C623" s="62" t="s">
        <v>215</v>
      </c>
      <c r="D623" s="61" t="s">
        <v>106</v>
      </c>
      <c r="E623" s="30" t="b">
        <v>0</v>
      </c>
      <c r="F623" s="30">
        <v>3</v>
      </c>
      <c r="G623" s="32">
        <v>2014</v>
      </c>
      <c r="H623" s="37">
        <v>1966068</v>
      </c>
      <c r="I623" s="38">
        <v>754790</v>
      </c>
      <c r="J623" s="38">
        <v>0</v>
      </c>
      <c r="K623" s="38">
        <v>81564</v>
      </c>
      <c r="L623" s="38">
        <v>0</v>
      </c>
      <c r="M623" s="38">
        <v>3526</v>
      </c>
      <c r="N623" s="38">
        <v>73330</v>
      </c>
      <c r="O623" s="38">
        <v>128463</v>
      </c>
      <c r="P623" s="38">
        <v>20553</v>
      </c>
      <c r="Q623" s="38">
        <v>0</v>
      </c>
      <c r="R623" s="25">
        <f t="shared" si="21"/>
        <v>3028294</v>
      </c>
      <c r="S623" s="35">
        <v>140833615</v>
      </c>
      <c r="T623" s="35">
        <v>56831208</v>
      </c>
      <c r="U623" s="35">
        <v>60483598</v>
      </c>
      <c r="V623" s="98">
        <v>0</v>
      </c>
      <c r="W623" s="35">
        <v>61819217</v>
      </c>
      <c r="X623" s="35">
        <v>-1335619</v>
      </c>
      <c r="Y623" s="28">
        <v>-2.2082333792377895E-2</v>
      </c>
      <c r="Z623" s="35">
        <v>-60930</v>
      </c>
      <c r="AA623" s="20">
        <f t="shared" si="22"/>
        <v>-1.0073805463755646E-3</v>
      </c>
    </row>
    <row r="624" spans="1:27" x14ac:dyDescent="0.25">
      <c r="A624" s="30">
        <v>6920130</v>
      </c>
      <c r="B624" s="62" t="s">
        <v>101</v>
      </c>
      <c r="C624" s="62" t="s">
        <v>102</v>
      </c>
      <c r="D624" s="61" t="s">
        <v>65</v>
      </c>
      <c r="E624" s="30" t="b">
        <v>1</v>
      </c>
      <c r="F624" s="30">
        <v>3</v>
      </c>
      <c r="G624" s="32">
        <v>2014</v>
      </c>
      <c r="H624" s="37">
        <v>635968</v>
      </c>
      <c r="I624" s="38">
        <v>1151812</v>
      </c>
      <c r="J624" s="38">
        <v>0</v>
      </c>
      <c r="K624" s="38">
        <v>31207</v>
      </c>
      <c r="L624" s="38">
        <v>0</v>
      </c>
      <c r="M624" s="38">
        <v>53571</v>
      </c>
      <c r="N624" s="38">
        <v>602014</v>
      </c>
      <c r="O624" s="38">
        <v>30042</v>
      </c>
      <c r="P624" s="38">
        <v>20788</v>
      </c>
      <c r="Q624" s="38">
        <v>0</v>
      </c>
      <c r="R624" s="25">
        <f t="shared" si="21"/>
        <v>2525402</v>
      </c>
      <c r="S624" s="35">
        <v>43904228</v>
      </c>
      <c r="T624" s="35">
        <v>22541103</v>
      </c>
      <c r="U624" s="35">
        <v>22754530</v>
      </c>
      <c r="V624" s="98">
        <v>209382</v>
      </c>
      <c r="W624" s="35">
        <v>20838525</v>
      </c>
      <c r="X624" s="35">
        <v>1916005</v>
      </c>
      <c r="Y624" s="28">
        <v>8.420323337814492E-2</v>
      </c>
      <c r="Z624" s="35">
        <v>1917861</v>
      </c>
      <c r="AA624" s="20">
        <f t="shared" si="22"/>
        <v>8.3516301577884464E-2</v>
      </c>
    </row>
    <row r="625" spans="1:27" x14ac:dyDescent="0.25">
      <c r="A625" s="21">
        <v>6920708</v>
      </c>
      <c r="B625" s="62" t="s">
        <v>53</v>
      </c>
      <c r="C625" s="62" t="s">
        <v>54</v>
      </c>
      <c r="D625" s="61" t="s">
        <v>11</v>
      </c>
      <c r="E625" s="30" t="b">
        <v>0</v>
      </c>
      <c r="F625" s="30">
        <v>3</v>
      </c>
      <c r="G625" s="32">
        <v>2014</v>
      </c>
      <c r="H625" s="37">
        <v>13464253</v>
      </c>
      <c r="I625" s="38">
        <v>32483503</v>
      </c>
      <c r="J625" s="38">
        <v>1623542</v>
      </c>
      <c r="K625" s="38">
        <v>2182058</v>
      </c>
      <c r="L625" s="38">
        <v>1901005</v>
      </c>
      <c r="M625" s="38">
        <v>991747</v>
      </c>
      <c r="N625" s="38">
        <v>2020855</v>
      </c>
      <c r="O625" s="38">
        <v>402810</v>
      </c>
      <c r="P625" s="38">
        <v>1288187</v>
      </c>
      <c r="Q625" s="38">
        <v>338680</v>
      </c>
      <c r="R625" s="25">
        <f t="shared" si="21"/>
        <v>56696640</v>
      </c>
      <c r="S625" s="35">
        <v>1193546345</v>
      </c>
      <c r="T625" s="35">
        <v>584345439</v>
      </c>
      <c r="U625" s="35">
        <v>607725049</v>
      </c>
      <c r="V625" s="98">
        <v>1274689</v>
      </c>
      <c r="W625" s="35">
        <v>579743317</v>
      </c>
      <c r="X625" s="35">
        <v>27981732</v>
      </c>
      <c r="Y625" s="28">
        <v>4.6043407369900924E-2</v>
      </c>
      <c r="Z625" s="35">
        <v>58487750</v>
      </c>
      <c r="AA625" s="20">
        <f t="shared" si="22"/>
        <v>9.6039039675251875E-2</v>
      </c>
    </row>
    <row r="626" spans="1:27" x14ac:dyDescent="0.25">
      <c r="A626" s="30">
        <v>6920065</v>
      </c>
      <c r="B626" s="62" t="s">
        <v>97</v>
      </c>
      <c r="C626" s="62" t="s">
        <v>98</v>
      </c>
      <c r="D626" s="61" t="s">
        <v>65</v>
      </c>
      <c r="E626" s="21" t="b">
        <v>1</v>
      </c>
      <c r="F626" s="21">
        <v>3</v>
      </c>
      <c r="G626" s="32">
        <v>2014</v>
      </c>
      <c r="H626" s="37">
        <v>85958</v>
      </c>
      <c r="I626" s="38">
        <v>270983</v>
      </c>
      <c r="J626" s="38">
        <v>0</v>
      </c>
      <c r="K626" s="38">
        <v>19086</v>
      </c>
      <c r="L626" s="38">
        <v>0</v>
      </c>
      <c r="M626" s="38">
        <v>0</v>
      </c>
      <c r="N626" s="38">
        <v>0</v>
      </c>
      <c r="O626" s="38">
        <v>0</v>
      </c>
      <c r="P626" s="38">
        <v>0</v>
      </c>
      <c r="Q626" s="38">
        <v>0</v>
      </c>
      <c r="R626" s="25">
        <f t="shared" si="21"/>
        <v>376027</v>
      </c>
      <c r="S626" s="35">
        <v>19527336</v>
      </c>
      <c r="T626" s="35">
        <v>13553039</v>
      </c>
      <c r="U626" s="35">
        <v>15850553</v>
      </c>
      <c r="V626" s="98">
        <v>0</v>
      </c>
      <c r="W626" s="35">
        <v>14454695</v>
      </c>
      <c r="X626" s="35">
        <v>1395858</v>
      </c>
      <c r="Y626" s="28">
        <v>8.8063678283022681E-2</v>
      </c>
      <c r="Z626" s="35">
        <v>2185199</v>
      </c>
      <c r="AA626" s="20">
        <f t="shared" si="22"/>
        <v>0.13786263482416039</v>
      </c>
    </row>
    <row r="627" spans="1:27" x14ac:dyDescent="0.25">
      <c r="A627" s="30">
        <v>6920380</v>
      </c>
      <c r="B627" s="57" t="s">
        <v>164</v>
      </c>
      <c r="C627" s="62" t="s">
        <v>165</v>
      </c>
      <c r="D627" s="61" t="s">
        <v>106</v>
      </c>
      <c r="E627" s="21" t="b">
        <v>1</v>
      </c>
      <c r="F627" s="21">
        <v>3</v>
      </c>
      <c r="G627" s="32">
        <v>2014</v>
      </c>
      <c r="H627" s="37">
        <v>973887</v>
      </c>
      <c r="I627" s="38">
        <v>488320</v>
      </c>
      <c r="J627" s="38">
        <v>0</v>
      </c>
      <c r="K627" s="38">
        <v>274357</v>
      </c>
      <c r="L627" s="38">
        <v>0</v>
      </c>
      <c r="M627" s="38">
        <v>251644</v>
      </c>
      <c r="N627" s="38">
        <v>0</v>
      </c>
      <c r="O627" s="38">
        <v>299363</v>
      </c>
      <c r="P627" s="38">
        <v>107224</v>
      </c>
      <c r="Q627" s="38">
        <v>5227</v>
      </c>
      <c r="R627" s="25">
        <f t="shared" si="21"/>
        <v>2400022</v>
      </c>
      <c r="S627" s="35">
        <v>106387857</v>
      </c>
      <c r="T627" s="35">
        <v>58249613</v>
      </c>
      <c r="U627" s="35">
        <v>58271494</v>
      </c>
      <c r="V627" s="98">
        <v>2262052</v>
      </c>
      <c r="W627" s="35">
        <v>51717610</v>
      </c>
      <c r="X627" s="35">
        <v>6553884</v>
      </c>
      <c r="Y627" s="28">
        <v>0.11247152853160072</v>
      </c>
      <c r="Z627" s="35">
        <v>1731801</v>
      </c>
      <c r="AA627" s="20">
        <f t="shared" si="22"/>
        <v>2.860894684742242E-2</v>
      </c>
    </row>
    <row r="628" spans="1:27" x14ac:dyDescent="0.25">
      <c r="A628" s="30">
        <v>6920140</v>
      </c>
      <c r="B628" s="62" t="s">
        <v>132</v>
      </c>
      <c r="C628" s="62" t="s">
        <v>132</v>
      </c>
      <c r="D628" s="61" t="s">
        <v>106</v>
      </c>
      <c r="E628" s="21" t="b">
        <v>1</v>
      </c>
      <c r="F628" s="21">
        <v>3</v>
      </c>
      <c r="G628" s="32">
        <v>2014</v>
      </c>
      <c r="H628" s="37">
        <v>174429</v>
      </c>
      <c r="I628" s="38">
        <v>212442</v>
      </c>
      <c r="J628" s="38">
        <v>0</v>
      </c>
      <c r="K628" s="38">
        <v>6894</v>
      </c>
      <c r="L628" s="38">
        <v>0</v>
      </c>
      <c r="M628" s="38">
        <v>1078</v>
      </c>
      <c r="N628" s="38">
        <v>54015</v>
      </c>
      <c r="O628" s="38">
        <v>0</v>
      </c>
      <c r="P628" s="38">
        <v>1095</v>
      </c>
      <c r="Q628" s="38">
        <v>0</v>
      </c>
      <c r="R628" s="25">
        <f t="shared" si="21"/>
        <v>449953</v>
      </c>
      <c r="S628" s="35">
        <v>21025891</v>
      </c>
      <c r="T628" s="35">
        <v>16110853</v>
      </c>
      <c r="U628" s="35">
        <v>16563915</v>
      </c>
      <c r="V628" s="98">
        <v>65048</v>
      </c>
      <c r="W628" s="35">
        <v>16153822</v>
      </c>
      <c r="X628" s="35">
        <v>410093</v>
      </c>
      <c r="Y628" s="28">
        <v>2.4758216882904797E-2</v>
      </c>
      <c r="Z628" s="35">
        <v>656538</v>
      </c>
      <c r="AA628" s="20">
        <f t="shared" si="22"/>
        <v>3.9481596056230327E-2</v>
      </c>
    </row>
    <row r="629" spans="1:27" x14ac:dyDescent="0.25">
      <c r="A629" s="21">
        <v>6920025</v>
      </c>
      <c r="B629" s="62" t="s">
        <v>63</v>
      </c>
      <c r="C629" s="62" t="s">
        <v>64</v>
      </c>
      <c r="D629" s="61" t="s">
        <v>65</v>
      </c>
      <c r="E629" s="21" t="b">
        <v>0</v>
      </c>
      <c r="F629" s="21">
        <v>4</v>
      </c>
      <c r="G629" s="32">
        <v>2014</v>
      </c>
      <c r="H629" s="37">
        <v>530960</v>
      </c>
      <c r="I629" s="38">
        <v>0</v>
      </c>
      <c r="J629" s="38">
        <v>191005</v>
      </c>
      <c r="K629" s="38">
        <v>74745</v>
      </c>
      <c r="L629" s="38">
        <v>0</v>
      </c>
      <c r="M629" s="38">
        <v>298</v>
      </c>
      <c r="N629" s="38">
        <v>13687</v>
      </c>
      <c r="O629" s="38">
        <v>11032</v>
      </c>
      <c r="P629" s="38">
        <v>16750</v>
      </c>
      <c r="Q629" s="38">
        <v>184230</v>
      </c>
      <c r="R629" s="25">
        <f t="shared" si="21"/>
        <v>1022707</v>
      </c>
      <c r="S629" s="35">
        <v>97527699</v>
      </c>
      <c r="T629" s="35">
        <v>44166663</v>
      </c>
      <c r="U629" s="35">
        <v>44679437</v>
      </c>
      <c r="V629" s="98">
        <v>-1346938</v>
      </c>
      <c r="W629" s="35">
        <v>50277886</v>
      </c>
      <c r="X629" s="35">
        <v>-5598449</v>
      </c>
      <c r="Y629" s="28">
        <v>-0.12530258606436781</v>
      </c>
      <c r="Z629" s="35">
        <v>-5587031</v>
      </c>
      <c r="AA629" s="20">
        <f t="shared" si="22"/>
        <v>-0.12893396709015098</v>
      </c>
    </row>
    <row r="630" spans="1:27" x14ac:dyDescent="0.25">
      <c r="A630" s="30">
        <v>6920280</v>
      </c>
      <c r="B630" s="62" t="s">
        <v>151</v>
      </c>
      <c r="C630" s="62" t="s">
        <v>15</v>
      </c>
      <c r="D630" s="61" t="s">
        <v>11</v>
      </c>
      <c r="E630" s="21" t="b">
        <v>0</v>
      </c>
      <c r="F630" s="21">
        <v>4</v>
      </c>
      <c r="G630" s="32">
        <v>2014</v>
      </c>
      <c r="H630" s="37">
        <v>7332577</v>
      </c>
      <c r="I630" s="38">
        <v>25391925</v>
      </c>
      <c r="J630" s="38">
        <v>2172367</v>
      </c>
      <c r="K630" s="38">
        <v>1626534</v>
      </c>
      <c r="L630" s="38">
        <v>231518</v>
      </c>
      <c r="M630" s="38">
        <v>4165</v>
      </c>
      <c r="N630" s="38">
        <v>191620</v>
      </c>
      <c r="O630" s="38">
        <v>154682</v>
      </c>
      <c r="P630" s="38">
        <v>11821</v>
      </c>
      <c r="Q630" s="38">
        <v>2579217</v>
      </c>
      <c r="R630" s="25">
        <f t="shared" si="21"/>
        <v>39696426</v>
      </c>
      <c r="S630" s="35">
        <v>1142227320</v>
      </c>
      <c r="T630" s="35">
        <v>407824888</v>
      </c>
      <c r="U630" s="35">
        <v>418059264</v>
      </c>
      <c r="V630" s="98">
        <v>11419</v>
      </c>
      <c r="W630" s="35">
        <v>373218246</v>
      </c>
      <c r="X630" s="35">
        <v>44841019</v>
      </c>
      <c r="Y630" s="28">
        <v>0.10725995776522249</v>
      </c>
      <c r="Z630" s="35">
        <v>44821357</v>
      </c>
      <c r="AA630" s="20">
        <f t="shared" si="22"/>
        <v>0.10720999778881889</v>
      </c>
    </row>
    <row r="631" spans="1:27" x14ac:dyDescent="0.25">
      <c r="A631" s="30">
        <v>6920005</v>
      </c>
      <c r="B631" s="62" t="s">
        <v>17</v>
      </c>
      <c r="C631" s="62" t="s">
        <v>18</v>
      </c>
      <c r="D631" s="61" t="s">
        <v>11</v>
      </c>
      <c r="E631" s="21" t="b">
        <v>0</v>
      </c>
      <c r="F631" s="21">
        <v>4</v>
      </c>
      <c r="G631" s="32">
        <v>2014</v>
      </c>
      <c r="H631" s="37">
        <v>3721962</v>
      </c>
      <c r="I631" s="38">
        <v>11121470</v>
      </c>
      <c r="J631" s="38">
        <v>667688</v>
      </c>
      <c r="K631" s="38">
        <v>380896</v>
      </c>
      <c r="L631" s="38">
        <v>0</v>
      </c>
      <c r="M631" s="38">
        <v>1488</v>
      </c>
      <c r="N631" s="38">
        <v>68436</v>
      </c>
      <c r="O631" s="38">
        <v>55161</v>
      </c>
      <c r="P631" s="38">
        <v>10000</v>
      </c>
      <c r="Q631" s="38">
        <v>921149</v>
      </c>
      <c r="R631" s="25">
        <f t="shared" si="21"/>
        <v>16948250</v>
      </c>
      <c r="S631" s="35">
        <v>426262133</v>
      </c>
      <c r="T631" s="35">
        <v>129924148</v>
      </c>
      <c r="U631" s="35">
        <v>131984987</v>
      </c>
      <c r="V631" s="98">
        <v>-19662</v>
      </c>
      <c r="W631" s="35">
        <v>124381107</v>
      </c>
      <c r="X631" s="35">
        <v>7603880</v>
      </c>
      <c r="Y631" s="28">
        <v>5.7611703973573902E-2</v>
      </c>
      <c r="Z631" s="35">
        <v>7603880</v>
      </c>
      <c r="AA631" s="20">
        <f t="shared" si="22"/>
        <v>5.7620287753620124E-2</v>
      </c>
    </row>
    <row r="632" spans="1:27" x14ac:dyDescent="0.25">
      <c r="A632" s="30">
        <v>6920207</v>
      </c>
      <c r="B632" s="62" t="s">
        <v>59</v>
      </c>
      <c r="C632" s="62" t="s">
        <v>60</v>
      </c>
      <c r="D632" s="61" t="s">
        <v>11</v>
      </c>
      <c r="E632" s="21" t="b">
        <v>0</v>
      </c>
      <c r="F632" s="21">
        <v>4</v>
      </c>
      <c r="G632" s="32">
        <v>2014</v>
      </c>
      <c r="H632" s="37">
        <v>3957108</v>
      </c>
      <c r="I632" s="38">
        <v>3604492</v>
      </c>
      <c r="J632" s="38">
        <v>0</v>
      </c>
      <c r="K632" s="38">
        <v>497296</v>
      </c>
      <c r="L632" s="38">
        <v>0</v>
      </c>
      <c r="M632" s="38">
        <v>2507905</v>
      </c>
      <c r="N632" s="38">
        <v>3427264</v>
      </c>
      <c r="O632" s="38">
        <v>144823</v>
      </c>
      <c r="P632" s="38">
        <v>1060286</v>
      </c>
      <c r="Q632" s="38">
        <v>24649</v>
      </c>
      <c r="R632" s="25">
        <f t="shared" si="21"/>
        <v>15223823</v>
      </c>
      <c r="S632" s="35">
        <v>499578624</v>
      </c>
      <c r="T632" s="35">
        <v>188278660</v>
      </c>
      <c r="U632" s="35">
        <v>200543084</v>
      </c>
      <c r="V632" s="98">
        <v>113266</v>
      </c>
      <c r="W632" s="35">
        <v>183204151</v>
      </c>
      <c r="X632" s="35">
        <v>17338933</v>
      </c>
      <c r="Y632" s="28">
        <v>8.6459890085264668E-2</v>
      </c>
      <c r="Z632" s="35">
        <v>19600985</v>
      </c>
      <c r="AA632" s="20">
        <f t="shared" si="22"/>
        <v>9.7684349386401179E-2</v>
      </c>
    </row>
    <row r="633" spans="1:27" x14ac:dyDescent="0.25">
      <c r="A633" s="21">
        <v>6920770</v>
      </c>
      <c r="B633" s="62" t="s">
        <v>201</v>
      </c>
      <c r="C633" s="62" t="s">
        <v>202</v>
      </c>
      <c r="D633" s="61" t="s">
        <v>65</v>
      </c>
      <c r="E633" s="21" t="b">
        <v>0</v>
      </c>
      <c r="F633" s="21">
        <v>5</v>
      </c>
      <c r="G633" s="32">
        <v>2014</v>
      </c>
      <c r="H633" s="37">
        <v>2840284</v>
      </c>
      <c r="I633" s="38">
        <v>6823238</v>
      </c>
      <c r="J633" s="38">
        <v>0</v>
      </c>
      <c r="K633" s="38">
        <v>496137</v>
      </c>
      <c r="L633" s="38">
        <v>15200</v>
      </c>
      <c r="M633" s="38">
        <v>484010</v>
      </c>
      <c r="N633" s="38">
        <v>0</v>
      </c>
      <c r="O633" s="38">
        <v>874614</v>
      </c>
      <c r="P633" s="38">
        <v>423538</v>
      </c>
      <c r="Q633" s="38">
        <v>77190</v>
      </c>
      <c r="R633" s="25">
        <f t="shared" si="21"/>
        <v>12034211</v>
      </c>
      <c r="S633" s="35">
        <v>230247210</v>
      </c>
      <c r="T633" s="35">
        <v>106966794</v>
      </c>
      <c r="U633" s="35">
        <v>112064780</v>
      </c>
      <c r="V633" s="98">
        <v>0</v>
      </c>
      <c r="W633" s="35">
        <v>109629062</v>
      </c>
      <c r="X633" s="35">
        <v>2435718</v>
      </c>
      <c r="Y633" s="28">
        <v>2.173491082568493E-2</v>
      </c>
      <c r="Z633" s="35">
        <v>2829890</v>
      </c>
      <c r="AA633" s="20">
        <f t="shared" si="22"/>
        <v>2.525226926782884E-2</v>
      </c>
    </row>
    <row r="634" spans="1:27" x14ac:dyDescent="0.25">
      <c r="A634" s="30">
        <v>6920510</v>
      </c>
      <c r="B634" s="62" t="s">
        <v>203</v>
      </c>
      <c r="C634" s="62" t="s">
        <v>204</v>
      </c>
      <c r="D634" s="61" t="s">
        <v>11</v>
      </c>
      <c r="E634" s="21" t="b">
        <v>0</v>
      </c>
      <c r="F634" s="21">
        <v>5</v>
      </c>
      <c r="G634" s="32">
        <v>2014</v>
      </c>
      <c r="H634" s="37">
        <v>6171186</v>
      </c>
      <c r="I634" s="38">
        <v>14172507</v>
      </c>
      <c r="J634" s="38">
        <v>0</v>
      </c>
      <c r="K634" s="38">
        <v>868865</v>
      </c>
      <c r="L634" s="38">
        <v>13026</v>
      </c>
      <c r="M634" s="38">
        <v>499965</v>
      </c>
      <c r="N634" s="38">
        <v>1193545</v>
      </c>
      <c r="O634" s="38">
        <v>232686</v>
      </c>
      <c r="P634" s="38">
        <v>36403</v>
      </c>
      <c r="Q634" s="38">
        <v>87190</v>
      </c>
      <c r="R634" s="25">
        <f t="shared" si="21"/>
        <v>23275373</v>
      </c>
      <c r="S634" s="35">
        <v>824695986</v>
      </c>
      <c r="T634" s="35">
        <v>303711223</v>
      </c>
      <c r="U634" s="35">
        <v>352646235</v>
      </c>
      <c r="V634" s="98">
        <v>394172</v>
      </c>
      <c r="W634" s="35">
        <v>347181893</v>
      </c>
      <c r="X634" s="35">
        <v>5464342</v>
      </c>
      <c r="Y634" s="28">
        <v>1.5495251211174848E-2</v>
      </c>
      <c r="Z634" s="35">
        <v>5464342</v>
      </c>
      <c r="AA634" s="20">
        <f t="shared" si="22"/>
        <v>1.5477950658492189E-2</v>
      </c>
    </row>
    <row r="635" spans="1:27" x14ac:dyDescent="0.25">
      <c r="A635" s="21">
        <v>6920780</v>
      </c>
      <c r="B635" s="62" t="s">
        <v>205</v>
      </c>
      <c r="C635" s="62" t="s">
        <v>206</v>
      </c>
      <c r="D635" s="61" t="s">
        <v>106</v>
      </c>
      <c r="E635" s="21" t="b">
        <v>1</v>
      </c>
      <c r="F635" s="21">
        <v>5</v>
      </c>
      <c r="G635" s="32">
        <v>2014</v>
      </c>
      <c r="H635" s="37">
        <v>2248273</v>
      </c>
      <c r="I635" s="38">
        <v>1224286</v>
      </c>
      <c r="J635" s="38">
        <v>0</v>
      </c>
      <c r="K635" s="38">
        <v>177622</v>
      </c>
      <c r="L635" s="38">
        <v>0</v>
      </c>
      <c r="M635" s="38">
        <v>0</v>
      </c>
      <c r="N635" s="38">
        <v>0</v>
      </c>
      <c r="O635" s="38">
        <v>52790</v>
      </c>
      <c r="P635" s="38">
        <v>2320130</v>
      </c>
      <c r="Q635" s="38">
        <v>0</v>
      </c>
      <c r="R635" s="25">
        <f t="shared" si="21"/>
        <v>6023101</v>
      </c>
      <c r="S635" s="35">
        <v>103244478</v>
      </c>
      <c r="T635" s="35">
        <v>62591143</v>
      </c>
      <c r="U635" s="35">
        <v>64621654</v>
      </c>
      <c r="V635" s="98">
        <v>0</v>
      </c>
      <c r="W635" s="35">
        <v>61815621</v>
      </c>
      <c r="X635" s="35">
        <v>2806033</v>
      </c>
      <c r="Y635" s="28">
        <v>4.3422488071877575E-2</v>
      </c>
      <c r="Z635" s="35">
        <v>1459095</v>
      </c>
      <c r="AA635" s="20">
        <f t="shared" si="22"/>
        <v>2.2579041384487002E-2</v>
      </c>
    </row>
    <row r="636" spans="1:27" x14ac:dyDescent="0.25">
      <c r="A636" s="30">
        <v>6920015</v>
      </c>
      <c r="B636" s="62" t="s">
        <v>67</v>
      </c>
      <c r="C636" s="62" t="s">
        <v>68</v>
      </c>
      <c r="D636" s="61" t="s">
        <v>65</v>
      </c>
      <c r="E636" s="21" t="b">
        <v>1</v>
      </c>
      <c r="F636" s="21">
        <v>5</v>
      </c>
      <c r="G636" s="32">
        <v>2014</v>
      </c>
      <c r="H636" s="37">
        <v>937716</v>
      </c>
      <c r="I636" s="38">
        <v>3301720</v>
      </c>
      <c r="J636" s="38">
        <v>522587</v>
      </c>
      <c r="K636" s="38">
        <v>139950</v>
      </c>
      <c r="L636" s="38">
        <v>0</v>
      </c>
      <c r="M636" s="38">
        <v>11930</v>
      </c>
      <c r="N636" s="38">
        <v>0</v>
      </c>
      <c r="O636" s="38">
        <v>246644</v>
      </c>
      <c r="P636" s="38">
        <v>63418</v>
      </c>
      <c r="Q636" s="38">
        <v>147259</v>
      </c>
      <c r="R636" s="25">
        <f t="shared" si="21"/>
        <v>5371224</v>
      </c>
      <c r="S636" s="35">
        <v>147894222</v>
      </c>
      <c r="T636" s="35">
        <v>75819625</v>
      </c>
      <c r="U636" s="35">
        <v>78613672</v>
      </c>
      <c r="V636" s="98">
        <v>881458</v>
      </c>
      <c r="W636" s="35">
        <v>74696756</v>
      </c>
      <c r="X636" s="35">
        <v>3916916</v>
      </c>
      <c r="Y636" s="28">
        <v>4.9824870157445383E-2</v>
      </c>
      <c r="Z636" s="35">
        <v>4780225</v>
      </c>
      <c r="AA636" s="20">
        <f t="shared" si="22"/>
        <v>6.0132299928310075E-2</v>
      </c>
    </row>
    <row r="637" spans="1:27" x14ac:dyDescent="0.25">
      <c r="A637" s="30">
        <v>6920110</v>
      </c>
      <c r="B637" s="62" t="s">
        <v>23</v>
      </c>
      <c r="C637" s="62" t="s">
        <v>24</v>
      </c>
      <c r="D637" s="61" t="s">
        <v>11</v>
      </c>
      <c r="E637" s="30" t="b">
        <v>0</v>
      </c>
      <c r="F637" s="21">
        <v>5</v>
      </c>
      <c r="G637" s="32">
        <v>2014</v>
      </c>
      <c r="H637" s="37">
        <v>3289527</v>
      </c>
      <c r="I637" s="38">
        <v>16233989</v>
      </c>
      <c r="J637" s="38">
        <v>772387</v>
      </c>
      <c r="K637" s="38">
        <v>423954</v>
      </c>
      <c r="L637" s="38">
        <v>362040</v>
      </c>
      <c r="M637" s="38">
        <v>8699891</v>
      </c>
      <c r="N637" s="38">
        <v>1794615</v>
      </c>
      <c r="O637" s="38">
        <v>950508</v>
      </c>
      <c r="P637" s="38">
        <v>293894</v>
      </c>
      <c r="Q637" s="38">
        <v>106835</v>
      </c>
      <c r="R637" s="25">
        <f t="shared" si="21"/>
        <v>32927640</v>
      </c>
      <c r="S637" s="35">
        <v>648186521</v>
      </c>
      <c r="T637" s="35">
        <v>312270629</v>
      </c>
      <c r="U637" s="35">
        <v>322441595</v>
      </c>
      <c r="V637" s="98">
        <v>-279892</v>
      </c>
      <c r="W637" s="35">
        <v>330158917</v>
      </c>
      <c r="X637" s="35">
        <v>-7717322</v>
      </c>
      <c r="Y637" s="28">
        <v>-2.3934015088841128E-2</v>
      </c>
      <c r="Z637" s="35">
        <v>-6427286</v>
      </c>
      <c r="AA637" s="20">
        <f t="shared" si="22"/>
        <v>-1.9950496723069533E-2</v>
      </c>
    </row>
    <row r="638" spans="1:27" x14ac:dyDescent="0.25">
      <c r="A638" s="21">
        <v>6920045</v>
      </c>
      <c r="B638" s="62" t="s">
        <v>26</v>
      </c>
      <c r="C638" s="62" t="s">
        <v>27</v>
      </c>
      <c r="D638" s="61" t="s">
        <v>11</v>
      </c>
      <c r="E638" s="21" t="b">
        <v>0</v>
      </c>
      <c r="F638" s="21">
        <v>5</v>
      </c>
      <c r="G638" s="32">
        <v>2014</v>
      </c>
      <c r="H638" s="37">
        <v>4321056</v>
      </c>
      <c r="I638" s="38">
        <v>12669276</v>
      </c>
      <c r="J638" s="38">
        <v>0</v>
      </c>
      <c r="K638" s="38">
        <v>1125528</v>
      </c>
      <c r="L638" s="38">
        <v>4167178</v>
      </c>
      <c r="M638" s="38">
        <v>2049994</v>
      </c>
      <c r="N638" s="38">
        <v>0</v>
      </c>
      <c r="O638" s="38">
        <v>7934326</v>
      </c>
      <c r="P638" s="38">
        <v>0</v>
      </c>
      <c r="Q638" s="38">
        <v>1610078</v>
      </c>
      <c r="R638" s="25">
        <f t="shared" ref="R638:R701" si="23">SUM(H638:Q638)</f>
        <v>33877436</v>
      </c>
      <c r="S638" s="35" t="e">
        <v>#N/A</v>
      </c>
      <c r="T638" s="35" t="e">
        <v>#N/A</v>
      </c>
      <c r="U638" s="35">
        <v>534988198</v>
      </c>
      <c r="V638" s="98">
        <v>2003600</v>
      </c>
      <c r="W638" s="35">
        <v>502415146</v>
      </c>
      <c r="X638" s="35">
        <v>32573052</v>
      </c>
      <c r="Y638" s="28">
        <v>6.0885552469701398E-2</v>
      </c>
      <c r="Z638" s="35">
        <v>36066120</v>
      </c>
      <c r="AA638" s="20">
        <f t="shared" si="22"/>
        <v>6.7163260471252109E-2</v>
      </c>
    </row>
    <row r="639" spans="1:27" x14ac:dyDescent="0.25">
      <c r="A639" s="21">
        <v>6920434</v>
      </c>
      <c r="B639" s="62" t="s">
        <v>152</v>
      </c>
      <c r="C639" s="62" t="s">
        <v>30</v>
      </c>
      <c r="D639" s="61" t="s">
        <v>11</v>
      </c>
      <c r="E639" s="21" t="b">
        <v>0</v>
      </c>
      <c r="F639" s="21">
        <v>5</v>
      </c>
      <c r="G639" s="32">
        <v>2014</v>
      </c>
      <c r="H639" s="37">
        <v>1100743</v>
      </c>
      <c r="I639" s="38">
        <v>3421119</v>
      </c>
      <c r="J639" s="38">
        <v>0</v>
      </c>
      <c r="K639" s="38">
        <v>416291</v>
      </c>
      <c r="L639" s="38">
        <v>1541285</v>
      </c>
      <c r="M639" s="38">
        <v>758217</v>
      </c>
      <c r="N639" s="38">
        <v>0</v>
      </c>
      <c r="O639" s="38">
        <v>2224837</v>
      </c>
      <c r="P639" s="38">
        <v>0</v>
      </c>
      <c r="Q639" s="38">
        <v>595508</v>
      </c>
      <c r="R639" s="25">
        <f t="shared" si="23"/>
        <v>10058000</v>
      </c>
      <c r="S639" s="35" t="e">
        <v>#N/A</v>
      </c>
      <c r="T639" s="35" t="e">
        <v>#N/A</v>
      </c>
      <c r="U639" s="35">
        <v>182698021</v>
      </c>
      <c r="V639" s="98">
        <v>3493068</v>
      </c>
      <c r="W639" s="35">
        <v>172363696</v>
      </c>
      <c r="X639" s="35">
        <v>10334325</v>
      </c>
      <c r="Y639" s="28">
        <v>5.6565062628675104E-2</v>
      </c>
      <c r="Z639" s="35">
        <v>11617638</v>
      </c>
      <c r="AA639" s="20">
        <f t="shared" ref="AA639:AA702" si="24">Z639/(U639+V639)</f>
        <v>6.2396315862355799E-2</v>
      </c>
    </row>
    <row r="640" spans="1:27" x14ac:dyDescent="0.25">
      <c r="A640" s="30">
        <v>6920741</v>
      </c>
      <c r="B640" s="62" t="s">
        <v>38</v>
      </c>
      <c r="C640" s="62" t="s">
        <v>39</v>
      </c>
      <c r="D640" s="61" t="s">
        <v>11</v>
      </c>
      <c r="E640" s="21" t="b">
        <v>0</v>
      </c>
      <c r="F640" s="21">
        <v>5</v>
      </c>
      <c r="G640" s="32">
        <v>2014</v>
      </c>
      <c r="H640" s="37">
        <v>140449</v>
      </c>
      <c r="I640" s="38">
        <v>2694827</v>
      </c>
      <c r="J640" s="38">
        <v>0</v>
      </c>
      <c r="K640" s="38">
        <v>5000</v>
      </c>
      <c r="L640" s="38">
        <v>0</v>
      </c>
      <c r="M640" s="38">
        <v>0</v>
      </c>
      <c r="N640" s="38">
        <v>0</v>
      </c>
      <c r="O640" s="38">
        <v>7386</v>
      </c>
      <c r="P640" s="38">
        <v>40000</v>
      </c>
      <c r="Q640" s="38">
        <v>0</v>
      </c>
      <c r="R640" s="25">
        <f t="shared" si="23"/>
        <v>2887662</v>
      </c>
      <c r="S640" s="35">
        <v>463049847</v>
      </c>
      <c r="T640" s="35">
        <v>149763338</v>
      </c>
      <c r="U640" s="35">
        <v>150549836</v>
      </c>
      <c r="V640" s="98">
        <v>1721884</v>
      </c>
      <c r="W640" s="35">
        <v>114933120</v>
      </c>
      <c r="X640" s="35">
        <v>35616716</v>
      </c>
      <c r="Y640" s="28">
        <v>0.23657758086166231</v>
      </c>
      <c r="Z640" s="35">
        <v>27251120</v>
      </c>
      <c r="AA640" s="20">
        <f t="shared" si="24"/>
        <v>0.17896376293641394</v>
      </c>
    </row>
    <row r="641" spans="1:27" x14ac:dyDescent="0.25">
      <c r="A641" s="30">
        <v>6920190</v>
      </c>
      <c r="B641" s="62" t="s">
        <v>80</v>
      </c>
      <c r="C641" s="62" t="s">
        <v>81</v>
      </c>
      <c r="D641" s="61" t="s">
        <v>65</v>
      </c>
      <c r="E641" s="30" t="b">
        <v>1</v>
      </c>
      <c r="F641" s="30">
        <v>5</v>
      </c>
      <c r="G641" s="32">
        <v>2014</v>
      </c>
      <c r="H641" s="37">
        <v>2693753</v>
      </c>
      <c r="I641" s="38">
        <v>2876240</v>
      </c>
      <c r="J641" s="38">
        <v>0</v>
      </c>
      <c r="K641" s="38">
        <v>215026</v>
      </c>
      <c r="L641" s="38">
        <v>81274</v>
      </c>
      <c r="M641" s="38">
        <v>142384</v>
      </c>
      <c r="N641" s="38">
        <v>0</v>
      </c>
      <c r="O641" s="38">
        <v>235883</v>
      </c>
      <c r="P641" s="38">
        <v>190036</v>
      </c>
      <c r="Q641" s="38">
        <v>133151</v>
      </c>
      <c r="R641" s="25">
        <f t="shared" si="23"/>
        <v>6567747</v>
      </c>
      <c r="S641" s="35">
        <v>124574963</v>
      </c>
      <c r="T641" s="35">
        <v>73215602</v>
      </c>
      <c r="U641" s="35">
        <v>74419708</v>
      </c>
      <c r="V641" s="98">
        <v>730218</v>
      </c>
      <c r="W641" s="35">
        <v>80009501</v>
      </c>
      <c r="X641" s="35">
        <v>-5589793</v>
      </c>
      <c r="Y641" s="28">
        <v>-7.5111729812215866E-2</v>
      </c>
      <c r="Z641" s="35">
        <v>-5589336</v>
      </c>
      <c r="AA641" s="20">
        <f t="shared" si="24"/>
        <v>-7.43758017805633E-2</v>
      </c>
    </row>
    <row r="642" spans="1:27" x14ac:dyDescent="0.25">
      <c r="A642" s="30">
        <v>6920290</v>
      </c>
      <c r="B642" s="62" t="s">
        <v>46</v>
      </c>
      <c r="C642" s="62" t="s">
        <v>47</v>
      </c>
      <c r="D642" s="61" t="s">
        <v>11</v>
      </c>
      <c r="E642" s="30" t="b">
        <v>0</v>
      </c>
      <c r="F642" s="30">
        <v>5</v>
      </c>
      <c r="G642" s="32">
        <v>2014</v>
      </c>
      <c r="H642" s="37">
        <v>4677839</v>
      </c>
      <c r="I642" s="38">
        <v>16954212</v>
      </c>
      <c r="J642" s="38">
        <v>1580890</v>
      </c>
      <c r="K642" s="38">
        <v>342455</v>
      </c>
      <c r="L642" s="38">
        <v>103392</v>
      </c>
      <c r="M642" s="38">
        <v>203752</v>
      </c>
      <c r="N642" s="38">
        <v>41368</v>
      </c>
      <c r="O642" s="38">
        <v>368857</v>
      </c>
      <c r="P642" s="38">
        <v>69340</v>
      </c>
      <c r="Q642" s="38">
        <v>59092</v>
      </c>
      <c r="R642" s="25">
        <f t="shared" si="23"/>
        <v>24401197</v>
      </c>
      <c r="S642" s="35">
        <v>494438084</v>
      </c>
      <c r="T642" s="35">
        <v>176683458</v>
      </c>
      <c r="U642" s="35">
        <v>182268259</v>
      </c>
      <c r="V642" s="98">
        <v>1499697</v>
      </c>
      <c r="W642" s="35">
        <v>182222330</v>
      </c>
      <c r="X642" s="35">
        <v>45928</v>
      </c>
      <c r="Y642" s="28">
        <v>2.5198024193559667E-4</v>
      </c>
      <c r="Z642" s="35">
        <v>64300</v>
      </c>
      <c r="AA642" s="20">
        <f t="shared" si="24"/>
        <v>3.49897780873179E-4</v>
      </c>
    </row>
    <row r="643" spans="1:27" x14ac:dyDescent="0.25">
      <c r="A643" s="30">
        <v>6920296</v>
      </c>
      <c r="B643" s="62" t="s">
        <v>48</v>
      </c>
      <c r="C643" s="62" t="s">
        <v>49</v>
      </c>
      <c r="D643" s="61" t="s">
        <v>11</v>
      </c>
      <c r="E643" s="30" t="b">
        <v>0</v>
      </c>
      <c r="F643" s="30">
        <v>5</v>
      </c>
      <c r="G643" s="32">
        <v>2014</v>
      </c>
      <c r="H643" s="37">
        <v>2269339</v>
      </c>
      <c r="I643" s="38">
        <v>5724826</v>
      </c>
      <c r="J643" s="38">
        <v>0</v>
      </c>
      <c r="K643" s="38">
        <v>220250</v>
      </c>
      <c r="L643" s="38">
        <v>70433</v>
      </c>
      <c r="M643" s="38">
        <v>4922530</v>
      </c>
      <c r="N643" s="38">
        <v>83539</v>
      </c>
      <c r="O643" s="38">
        <v>243422</v>
      </c>
      <c r="P643" s="38">
        <v>21525</v>
      </c>
      <c r="Q643" s="38">
        <v>48293</v>
      </c>
      <c r="R643" s="25">
        <f t="shared" si="23"/>
        <v>13604157</v>
      </c>
      <c r="S643" s="35">
        <v>191911246</v>
      </c>
      <c r="T643" s="35">
        <v>91082774</v>
      </c>
      <c r="U643" s="35">
        <v>92854462</v>
      </c>
      <c r="V643" s="98">
        <v>457</v>
      </c>
      <c r="W643" s="35">
        <v>94803001</v>
      </c>
      <c r="X643" s="35">
        <v>-1948539</v>
      </c>
      <c r="Y643" s="28">
        <v>-2.0984872003243098E-2</v>
      </c>
      <c r="Z643" s="35">
        <v>-1948539</v>
      </c>
      <c r="AA643" s="20">
        <f t="shared" si="24"/>
        <v>-2.0984768722914937E-2</v>
      </c>
    </row>
    <row r="644" spans="1:27" x14ac:dyDescent="0.25">
      <c r="A644" s="30">
        <v>6920315</v>
      </c>
      <c r="B644" s="62" t="s">
        <v>83</v>
      </c>
      <c r="C644" s="62" t="s">
        <v>84</v>
      </c>
      <c r="D644" s="61" t="s">
        <v>65</v>
      </c>
      <c r="E644" s="30" t="b">
        <v>0</v>
      </c>
      <c r="F644" s="30">
        <v>5</v>
      </c>
      <c r="G644" s="32">
        <v>2014</v>
      </c>
      <c r="H644" s="37">
        <v>2230862</v>
      </c>
      <c r="I644" s="38">
        <v>83717</v>
      </c>
      <c r="J644" s="38">
        <v>395871</v>
      </c>
      <c r="K644" s="38">
        <v>143659</v>
      </c>
      <c r="L644" s="38">
        <v>64320</v>
      </c>
      <c r="M644" s="38">
        <v>440959</v>
      </c>
      <c r="N644" s="38">
        <v>5513</v>
      </c>
      <c r="O644" s="38">
        <v>202518</v>
      </c>
      <c r="P644" s="38">
        <v>9236</v>
      </c>
      <c r="Q644" s="38">
        <v>178149</v>
      </c>
      <c r="R644" s="25">
        <f t="shared" si="23"/>
        <v>3754804</v>
      </c>
      <c r="S644" s="35">
        <v>188050095</v>
      </c>
      <c r="T644" s="35">
        <v>95188540</v>
      </c>
      <c r="U644" s="35">
        <v>99244997</v>
      </c>
      <c r="V644" s="98">
        <v>18372</v>
      </c>
      <c r="W644" s="35">
        <v>90599199</v>
      </c>
      <c r="X644" s="35">
        <v>8645798</v>
      </c>
      <c r="Y644" s="28">
        <v>8.7115706195245293E-2</v>
      </c>
      <c r="Z644" s="35">
        <v>8645798</v>
      </c>
      <c r="AA644" s="20">
        <f t="shared" si="24"/>
        <v>8.7099582525755295E-2</v>
      </c>
    </row>
    <row r="645" spans="1:27" x14ac:dyDescent="0.25">
      <c r="A645" s="30">
        <v>6920520</v>
      </c>
      <c r="B645" s="31" t="s">
        <v>50</v>
      </c>
      <c r="C645" s="62" t="s">
        <v>51</v>
      </c>
      <c r="D645" s="61" t="s">
        <v>11</v>
      </c>
      <c r="E645" s="30" t="b">
        <v>0</v>
      </c>
      <c r="F645" s="30">
        <v>5</v>
      </c>
      <c r="G645" s="32">
        <v>2014</v>
      </c>
      <c r="H645" s="37">
        <v>13781229</v>
      </c>
      <c r="I645" s="38">
        <v>36617365</v>
      </c>
      <c r="J645" s="38">
        <v>2545491</v>
      </c>
      <c r="K645" s="38">
        <v>1212933</v>
      </c>
      <c r="L645" s="38">
        <v>11094747</v>
      </c>
      <c r="M645" s="38">
        <v>7198590</v>
      </c>
      <c r="N645" s="38">
        <v>1922868</v>
      </c>
      <c r="O645" s="38">
        <v>1903122</v>
      </c>
      <c r="P645" s="38">
        <v>205387</v>
      </c>
      <c r="Q645" s="38">
        <v>338916</v>
      </c>
      <c r="R645" s="25">
        <f t="shared" si="23"/>
        <v>76820648</v>
      </c>
      <c r="S645" s="35">
        <v>1221859686</v>
      </c>
      <c r="T645" s="35">
        <v>608553018</v>
      </c>
      <c r="U645" s="35">
        <v>664764289</v>
      </c>
      <c r="V645" s="98">
        <v>0</v>
      </c>
      <c r="W645" s="35">
        <v>676558362</v>
      </c>
      <c r="X645" s="35">
        <v>-11794074</v>
      </c>
      <c r="Y645" s="28">
        <v>-1.7741738229864509E-2</v>
      </c>
      <c r="Z645" s="35">
        <v>-11722340</v>
      </c>
      <c r="AA645" s="20">
        <f t="shared" si="24"/>
        <v>-1.7633829304570241E-2</v>
      </c>
    </row>
    <row r="646" spans="1:27" x14ac:dyDescent="0.25">
      <c r="A646" s="30">
        <v>6920725</v>
      </c>
      <c r="B646" s="62" t="s">
        <v>86</v>
      </c>
      <c r="C646" s="62" t="s">
        <v>87</v>
      </c>
      <c r="D646" s="61" t="s">
        <v>65</v>
      </c>
      <c r="E646" s="30" t="b">
        <v>1</v>
      </c>
      <c r="F646" s="30">
        <v>5</v>
      </c>
      <c r="G646" s="32">
        <v>2014</v>
      </c>
      <c r="H646" s="37">
        <v>1130607</v>
      </c>
      <c r="I646" s="38">
        <v>303505</v>
      </c>
      <c r="J646" s="38">
        <v>240330</v>
      </c>
      <c r="K646" s="38">
        <v>116034</v>
      </c>
      <c r="L646" s="38">
        <v>40435</v>
      </c>
      <c r="M646" s="38">
        <v>151289</v>
      </c>
      <c r="N646" s="38">
        <v>4520</v>
      </c>
      <c r="O646" s="38">
        <v>131537</v>
      </c>
      <c r="P646" s="38">
        <v>10437</v>
      </c>
      <c r="Q646" s="38">
        <v>30866</v>
      </c>
      <c r="R646" s="25">
        <f t="shared" si="23"/>
        <v>2159560</v>
      </c>
      <c r="S646" s="35">
        <v>91601575</v>
      </c>
      <c r="T646" s="35">
        <v>50706287</v>
      </c>
      <c r="U646" s="35">
        <v>52060512</v>
      </c>
      <c r="V646" s="98">
        <v>0</v>
      </c>
      <c r="W646" s="35">
        <v>49658588</v>
      </c>
      <c r="X646" s="35">
        <v>2401924</v>
      </c>
      <c r="Y646" s="28">
        <v>4.6137156699496154E-2</v>
      </c>
      <c r="Z646" s="35">
        <v>2401924</v>
      </c>
      <c r="AA646" s="20">
        <f t="shared" si="24"/>
        <v>4.6137156699496154E-2</v>
      </c>
    </row>
    <row r="647" spans="1:27" x14ac:dyDescent="0.25">
      <c r="A647" s="30">
        <v>6920540</v>
      </c>
      <c r="B647" s="62" t="s">
        <v>161</v>
      </c>
      <c r="C647" s="62" t="s">
        <v>162</v>
      </c>
      <c r="D647" s="61" t="s">
        <v>11</v>
      </c>
      <c r="E647" s="30" t="b">
        <v>0</v>
      </c>
      <c r="F647" s="30">
        <v>5</v>
      </c>
      <c r="G647" s="32">
        <v>2014</v>
      </c>
      <c r="H647" s="37">
        <v>16603460</v>
      </c>
      <c r="I647" s="38">
        <v>28000905</v>
      </c>
      <c r="J647" s="38">
        <v>1710995</v>
      </c>
      <c r="K647" s="38">
        <v>1155920</v>
      </c>
      <c r="L647" s="38">
        <v>2194958</v>
      </c>
      <c r="M647" s="38">
        <v>6482063</v>
      </c>
      <c r="N647" s="38">
        <v>1933229</v>
      </c>
      <c r="O647" s="38">
        <v>3067375</v>
      </c>
      <c r="P647" s="38">
        <v>239216</v>
      </c>
      <c r="Q647" s="38">
        <v>457199</v>
      </c>
      <c r="R647" s="25">
        <f t="shared" si="23"/>
        <v>61845320</v>
      </c>
      <c r="S647" s="35">
        <v>1471183464</v>
      </c>
      <c r="T647" s="35">
        <v>789552296</v>
      </c>
      <c r="U647" s="35">
        <v>804857939</v>
      </c>
      <c r="V647" s="98">
        <v>71734</v>
      </c>
      <c r="W647" s="35">
        <v>738808427</v>
      </c>
      <c r="X647" s="35">
        <v>66049512</v>
      </c>
      <c r="Y647" s="28">
        <v>8.2063565257321766E-2</v>
      </c>
      <c r="Z647" s="35">
        <v>65853950</v>
      </c>
      <c r="AA647" s="20">
        <f t="shared" si="24"/>
        <v>8.1813296501494479E-2</v>
      </c>
    </row>
    <row r="648" spans="1:27" x14ac:dyDescent="0.25">
      <c r="A648" s="30">
        <v>6920350</v>
      </c>
      <c r="B648" s="62" t="s">
        <v>163</v>
      </c>
      <c r="C648" s="62" t="s">
        <v>52</v>
      </c>
      <c r="D648" s="61" t="s">
        <v>11</v>
      </c>
      <c r="E648" s="30" t="b">
        <v>0</v>
      </c>
      <c r="F648" s="30">
        <v>5</v>
      </c>
      <c r="G648" s="32">
        <v>2014</v>
      </c>
      <c r="H648" s="37">
        <v>1743263</v>
      </c>
      <c r="I648" s="38">
        <v>8733609</v>
      </c>
      <c r="J648" s="38">
        <v>413849</v>
      </c>
      <c r="K648" s="38">
        <v>99621</v>
      </c>
      <c r="L648" s="38">
        <v>63273</v>
      </c>
      <c r="M648" s="38">
        <v>0</v>
      </c>
      <c r="N648" s="38">
        <v>50344</v>
      </c>
      <c r="O648" s="38">
        <v>210384</v>
      </c>
      <c r="P648" s="38">
        <v>11514</v>
      </c>
      <c r="Q648" s="38">
        <v>38004</v>
      </c>
      <c r="R648" s="25">
        <f t="shared" si="23"/>
        <v>11363861</v>
      </c>
      <c r="S648" s="35">
        <v>227110075</v>
      </c>
      <c r="T648" s="35">
        <v>115266404</v>
      </c>
      <c r="U648" s="35">
        <v>117071067</v>
      </c>
      <c r="V648" s="98">
        <v>0</v>
      </c>
      <c r="W648" s="35">
        <v>114943131</v>
      </c>
      <c r="X648" s="35">
        <v>2127936</v>
      </c>
      <c r="Y648" s="28">
        <v>1.8176446619385472E-2</v>
      </c>
      <c r="Z648" s="35">
        <v>2127936</v>
      </c>
      <c r="AA648" s="20">
        <f t="shared" si="24"/>
        <v>1.8176446619385472E-2</v>
      </c>
    </row>
    <row r="649" spans="1:27" x14ac:dyDescent="0.25">
      <c r="A649" s="61">
        <v>6920010</v>
      </c>
      <c r="B649" s="62" t="s">
        <v>56</v>
      </c>
      <c r="C649" s="62" t="s">
        <v>57</v>
      </c>
      <c r="D649" s="61" t="s">
        <v>11</v>
      </c>
      <c r="E649" s="30" t="b">
        <v>0</v>
      </c>
      <c r="F649" s="30">
        <v>5</v>
      </c>
      <c r="G649" s="32">
        <v>2014</v>
      </c>
      <c r="H649" s="37">
        <v>2145778</v>
      </c>
      <c r="I649" s="38">
        <v>9214881</v>
      </c>
      <c r="J649" s="38">
        <v>650954</v>
      </c>
      <c r="K649" s="38">
        <v>433884</v>
      </c>
      <c r="L649" s="38">
        <v>170461</v>
      </c>
      <c r="M649" s="38">
        <v>1343676</v>
      </c>
      <c r="N649" s="38">
        <v>477423</v>
      </c>
      <c r="O649" s="38">
        <v>825577</v>
      </c>
      <c r="P649" s="38">
        <v>140962</v>
      </c>
      <c r="Q649" s="38">
        <v>50301</v>
      </c>
      <c r="R649" s="25">
        <f t="shared" si="23"/>
        <v>15453897</v>
      </c>
      <c r="S649" s="35">
        <v>303243025</v>
      </c>
      <c r="T649" s="35">
        <v>154478123</v>
      </c>
      <c r="U649" s="35">
        <v>166255800</v>
      </c>
      <c r="V649" s="98">
        <v>1856</v>
      </c>
      <c r="W649" s="35">
        <v>161655594</v>
      </c>
      <c r="X649" s="35">
        <v>4600206</v>
      </c>
      <c r="Y649" s="28">
        <v>2.7669446720054277E-2</v>
      </c>
      <c r="Z649" s="35">
        <v>5097580</v>
      </c>
      <c r="AA649" s="20">
        <f t="shared" si="24"/>
        <v>3.0660723377454568E-2</v>
      </c>
    </row>
    <row r="650" spans="1:27" x14ac:dyDescent="0.25">
      <c r="A650" s="30">
        <v>6920241</v>
      </c>
      <c r="B650" s="62" t="s">
        <v>88</v>
      </c>
      <c r="C650" s="62" t="s">
        <v>89</v>
      </c>
      <c r="D650" s="61" t="s">
        <v>65</v>
      </c>
      <c r="E650" s="30" t="b">
        <v>1</v>
      </c>
      <c r="F650" s="30">
        <v>5</v>
      </c>
      <c r="G650" s="32">
        <v>2014</v>
      </c>
      <c r="H650" s="37">
        <v>1750713</v>
      </c>
      <c r="I650" s="38">
        <v>2098031</v>
      </c>
      <c r="J650" s="38">
        <v>0</v>
      </c>
      <c r="K650" s="38">
        <v>63374</v>
      </c>
      <c r="L650" s="38">
        <v>106349</v>
      </c>
      <c r="M650" s="38">
        <v>1380897</v>
      </c>
      <c r="N650" s="38">
        <v>288902</v>
      </c>
      <c r="O650" s="38">
        <v>343577</v>
      </c>
      <c r="P650" s="38">
        <v>100423</v>
      </c>
      <c r="Q650" s="38">
        <v>31383</v>
      </c>
      <c r="R650" s="25">
        <f t="shared" si="23"/>
        <v>6163649</v>
      </c>
      <c r="S650" s="35">
        <v>178778182</v>
      </c>
      <c r="T650" s="35">
        <v>88173274</v>
      </c>
      <c r="U650" s="35">
        <v>94189991</v>
      </c>
      <c r="V650" s="98">
        <v>30506018</v>
      </c>
      <c r="W650" s="35">
        <v>92695940</v>
      </c>
      <c r="X650" s="35">
        <v>1494051</v>
      </c>
      <c r="Y650" s="28">
        <v>1.5862099402897279E-2</v>
      </c>
      <c r="Z650" s="35">
        <v>2348515</v>
      </c>
      <c r="AA650" s="20">
        <f t="shared" si="24"/>
        <v>1.8833922744071144E-2</v>
      </c>
    </row>
    <row r="651" spans="1:27" x14ac:dyDescent="0.25">
      <c r="A651" s="30">
        <v>6920243</v>
      </c>
      <c r="B651" s="62" t="s">
        <v>90</v>
      </c>
      <c r="C651" s="62" t="s">
        <v>91</v>
      </c>
      <c r="D651" s="61" t="s">
        <v>65</v>
      </c>
      <c r="E651" s="21" t="b">
        <v>1</v>
      </c>
      <c r="F651" s="30">
        <v>5</v>
      </c>
      <c r="G651" s="32">
        <v>2014</v>
      </c>
      <c r="H651" s="37">
        <v>1208371</v>
      </c>
      <c r="I651" s="38">
        <v>1241112</v>
      </c>
      <c r="J651" s="38">
        <v>0</v>
      </c>
      <c r="K651" s="38">
        <v>29158</v>
      </c>
      <c r="L651" s="38">
        <v>47518</v>
      </c>
      <c r="M651" s="38">
        <v>413585</v>
      </c>
      <c r="N651" s="38">
        <v>378629</v>
      </c>
      <c r="O651" s="38">
        <v>72176</v>
      </c>
      <c r="P651" s="38">
        <v>445177</v>
      </c>
      <c r="Q651" s="38">
        <v>14022</v>
      </c>
      <c r="R651" s="25">
        <f t="shared" si="23"/>
        <v>3849748</v>
      </c>
      <c r="S651" s="35">
        <v>85584698</v>
      </c>
      <c r="T651" s="35">
        <v>45657152</v>
      </c>
      <c r="U651" s="35">
        <v>48633718</v>
      </c>
      <c r="V651" s="98">
        <v>497374</v>
      </c>
      <c r="W651" s="35">
        <v>48136249</v>
      </c>
      <c r="X651" s="35">
        <v>497469</v>
      </c>
      <c r="Y651" s="28">
        <v>1.022889099287042E-2</v>
      </c>
      <c r="Z651" s="35">
        <v>572438</v>
      </c>
      <c r="AA651" s="20">
        <f t="shared" si="24"/>
        <v>1.1651237061858914E-2</v>
      </c>
    </row>
    <row r="652" spans="1:27" x14ac:dyDescent="0.25">
      <c r="A652" s="30">
        <v>6920325</v>
      </c>
      <c r="B652" s="62" t="s">
        <v>93</v>
      </c>
      <c r="C652" s="62" t="s">
        <v>94</v>
      </c>
      <c r="D652" s="61" t="s">
        <v>65</v>
      </c>
      <c r="E652" s="21" t="b">
        <v>1</v>
      </c>
      <c r="F652" s="30">
        <v>5</v>
      </c>
      <c r="G652" s="32">
        <v>2014</v>
      </c>
      <c r="H652" s="37">
        <v>1294398</v>
      </c>
      <c r="I652" s="38">
        <v>557992</v>
      </c>
      <c r="J652" s="38">
        <v>0</v>
      </c>
      <c r="K652" s="38">
        <v>168488</v>
      </c>
      <c r="L652" s="38">
        <v>67883</v>
      </c>
      <c r="M652" s="38">
        <v>734043</v>
      </c>
      <c r="N652" s="38">
        <v>1593279</v>
      </c>
      <c r="O652" s="38">
        <v>104993</v>
      </c>
      <c r="P652" s="38">
        <v>82287</v>
      </c>
      <c r="Q652" s="38">
        <v>20032</v>
      </c>
      <c r="R652" s="25">
        <f t="shared" si="23"/>
        <v>4623395</v>
      </c>
      <c r="S652" s="35">
        <v>145703920</v>
      </c>
      <c r="T652" s="35">
        <v>72318243</v>
      </c>
      <c r="U652" s="35">
        <v>75352450</v>
      </c>
      <c r="V652" s="98">
        <v>854464</v>
      </c>
      <c r="W652" s="35">
        <v>73034952</v>
      </c>
      <c r="X652" s="35">
        <v>2317498</v>
      </c>
      <c r="Y652" s="28">
        <v>3.0755443253669919E-2</v>
      </c>
      <c r="Z652" s="35">
        <v>2573222</v>
      </c>
      <c r="AA652" s="20">
        <f t="shared" si="24"/>
        <v>3.3766253807364512E-2</v>
      </c>
    </row>
    <row r="653" spans="1:27" x14ac:dyDescent="0.25">
      <c r="A653" s="30">
        <v>6920743</v>
      </c>
      <c r="B653" s="62" t="s">
        <v>95</v>
      </c>
      <c r="C653" s="62" t="s">
        <v>96</v>
      </c>
      <c r="D653" s="61" t="s">
        <v>65</v>
      </c>
      <c r="E653" s="21" t="b">
        <v>0</v>
      </c>
      <c r="F653" s="21">
        <v>5</v>
      </c>
      <c r="G653" s="32">
        <v>2014</v>
      </c>
      <c r="H653" s="37">
        <v>419910</v>
      </c>
      <c r="I653" s="38">
        <v>2760298</v>
      </c>
      <c r="J653" s="38">
        <v>206278</v>
      </c>
      <c r="K653" s="38">
        <v>148400</v>
      </c>
      <c r="L653" s="38">
        <v>0</v>
      </c>
      <c r="M653" s="38">
        <v>0</v>
      </c>
      <c r="N653" s="38">
        <v>253751</v>
      </c>
      <c r="O653" s="38">
        <v>21875</v>
      </c>
      <c r="P653" s="38">
        <v>0</v>
      </c>
      <c r="Q653" s="38">
        <v>5704</v>
      </c>
      <c r="R653" s="25">
        <f t="shared" si="23"/>
        <v>3816216</v>
      </c>
      <c r="S653" s="35">
        <v>75341184</v>
      </c>
      <c r="T653" s="35">
        <v>37431343</v>
      </c>
      <c r="U653" s="35">
        <v>38149349</v>
      </c>
      <c r="V653" s="98">
        <v>74969</v>
      </c>
      <c r="W653" s="35">
        <v>40783950</v>
      </c>
      <c r="X653" s="35">
        <v>-2634601</v>
      </c>
      <c r="Y653" s="28">
        <v>-6.9060182390006178E-2</v>
      </c>
      <c r="Z653" s="35">
        <v>-2521335</v>
      </c>
      <c r="AA653" s="20">
        <f t="shared" si="24"/>
        <v>-6.596154312027229E-2</v>
      </c>
    </row>
    <row r="654" spans="1:27" x14ac:dyDescent="0.25">
      <c r="A654" s="21">
        <v>6920560</v>
      </c>
      <c r="B654" s="62" t="s">
        <v>209</v>
      </c>
      <c r="C654" s="62" t="s">
        <v>211</v>
      </c>
      <c r="D654" s="61" t="s">
        <v>11</v>
      </c>
      <c r="E654" s="21" t="b">
        <v>0</v>
      </c>
      <c r="F654" s="21">
        <v>5</v>
      </c>
      <c r="G654" s="32">
        <v>2014</v>
      </c>
      <c r="H654" s="37">
        <v>4551457</v>
      </c>
      <c r="I654" s="38">
        <v>4796658</v>
      </c>
      <c r="J654" s="38">
        <v>0</v>
      </c>
      <c r="K654" s="38">
        <v>334156</v>
      </c>
      <c r="L654" s="38">
        <v>2925305</v>
      </c>
      <c r="M654" s="38">
        <v>2508496</v>
      </c>
      <c r="N654" s="38">
        <v>0</v>
      </c>
      <c r="O654" s="38">
        <v>17750</v>
      </c>
      <c r="P654" s="38">
        <v>145748</v>
      </c>
      <c r="Q654" s="38">
        <v>0</v>
      </c>
      <c r="R654" s="25">
        <f t="shared" si="23"/>
        <v>15279570</v>
      </c>
      <c r="S654" s="35">
        <v>54290357</v>
      </c>
      <c r="T654" s="35">
        <v>54290357</v>
      </c>
      <c r="U654" s="35">
        <v>15719321</v>
      </c>
      <c r="V654" s="98">
        <v>255724</v>
      </c>
      <c r="W654" s="35">
        <v>37004711</v>
      </c>
      <c r="X654" s="35">
        <v>-21285390</v>
      </c>
      <c r="Y654" s="28">
        <v>-1.3540909305179276</v>
      </c>
      <c r="Z654" s="35">
        <v>-21285390</v>
      </c>
      <c r="AA654" s="20">
        <f t="shared" si="24"/>
        <v>-1.3324150260609595</v>
      </c>
    </row>
    <row r="655" spans="1:27" x14ac:dyDescent="0.25">
      <c r="A655" s="30">
        <v>6920070</v>
      </c>
      <c r="B655" s="62" t="s">
        <v>166</v>
      </c>
      <c r="C655" s="67" t="s">
        <v>175</v>
      </c>
      <c r="D655" s="61" t="s">
        <v>11</v>
      </c>
      <c r="E655" s="30" t="b">
        <v>0</v>
      </c>
      <c r="F655" s="30">
        <v>5</v>
      </c>
      <c r="G655" s="32">
        <v>2014</v>
      </c>
      <c r="H655" s="37">
        <v>5900372</v>
      </c>
      <c r="I655" s="38">
        <v>40214408</v>
      </c>
      <c r="J655" s="38">
        <v>4052143</v>
      </c>
      <c r="K655" s="38">
        <v>146553</v>
      </c>
      <c r="L655" s="38">
        <v>0</v>
      </c>
      <c r="M655" s="38">
        <v>503576</v>
      </c>
      <c r="N655" s="38">
        <v>259672</v>
      </c>
      <c r="O655" s="38">
        <v>402864</v>
      </c>
      <c r="P655" s="38">
        <v>127752</v>
      </c>
      <c r="Q655" s="38">
        <v>422941</v>
      </c>
      <c r="R655" s="25">
        <f t="shared" si="23"/>
        <v>52030281</v>
      </c>
      <c r="S655" s="35">
        <v>962258044</v>
      </c>
      <c r="T655" s="35">
        <v>404401359</v>
      </c>
      <c r="U655" s="35">
        <v>463043079</v>
      </c>
      <c r="V655" s="98">
        <v>789341</v>
      </c>
      <c r="W655" s="35">
        <v>413009510</v>
      </c>
      <c r="X655" s="35">
        <v>50033569</v>
      </c>
      <c r="Y655" s="28">
        <v>0.10805381025898024</v>
      </c>
      <c r="Z655" s="35">
        <v>50749640</v>
      </c>
      <c r="AA655" s="20">
        <f t="shared" si="24"/>
        <v>0.10941374041943855</v>
      </c>
    </row>
    <row r="656" spans="1:27" x14ac:dyDescent="0.25">
      <c r="A656" s="30">
        <v>6920242</v>
      </c>
      <c r="B656" s="62" t="s">
        <v>167</v>
      </c>
      <c r="C656" s="62" t="s">
        <v>168</v>
      </c>
      <c r="D656" s="61" t="s">
        <v>65</v>
      </c>
      <c r="E656" s="30" t="b">
        <v>1</v>
      </c>
      <c r="F656" s="30">
        <v>5</v>
      </c>
      <c r="G656" s="32">
        <v>2014</v>
      </c>
      <c r="H656" s="37">
        <v>633490</v>
      </c>
      <c r="I656" s="38">
        <v>4389625</v>
      </c>
      <c r="J656" s="38">
        <v>1282131</v>
      </c>
      <c r="K656" s="38">
        <v>18358</v>
      </c>
      <c r="L656" s="38">
        <v>0</v>
      </c>
      <c r="M656" s="38">
        <v>43077</v>
      </c>
      <c r="N656" s="38">
        <v>24900</v>
      </c>
      <c r="O656" s="38">
        <v>77409</v>
      </c>
      <c r="P656" s="38">
        <v>32143</v>
      </c>
      <c r="Q656" s="38">
        <v>72104</v>
      </c>
      <c r="R656" s="25">
        <f t="shared" si="23"/>
        <v>6573237</v>
      </c>
      <c r="S656" s="35">
        <v>44452211</v>
      </c>
      <c r="T656" s="35">
        <v>21012882</v>
      </c>
      <c r="U656" s="35">
        <v>27334803</v>
      </c>
      <c r="V656" s="98">
        <v>-4822083</v>
      </c>
      <c r="W656" s="35">
        <v>28219289</v>
      </c>
      <c r="X656" s="35">
        <v>-884486</v>
      </c>
      <c r="Y656" s="28">
        <v>-3.235750409468837E-2</v>
      </c>
      <c r="Z656" s="35">
        <v>-835941</v>
      </c>
      <c r="AA656" s="20">
        <f t="shared" si="24"/>
        <v>-3.7131941409123376E-2</v>
      </c>
    </row>
    <row r="657" spans="1:27" x14ac:dyDescent="0.25">
      <c r="A657" s="30">
        <v>6920610</v>
      </c>
      <c r="B657" s="62" t="s">
        <v>169</v>
      </c>
      <c r="C657" s="62" t="s">
        <v>170</v>
      </c>
      <c r="D657" s="61" t="s">
        <v>65</v>
      </c>
      <c r="E657" s="30" t="b">
        <v>1</v>
      </c>
      <c r="F657" s="30">
        <v>5</v>
      </c>
      <c r="G657" s="32">
        <v>2014</v>
      </c>
      <c r="H657" s="37">
        <v>680299</v>
      </c>
      <c r="I657" s="38">
        <v>2544623</v>
      </c>
      <c r="J657" s="38">
        <v>58816</v>
      </c>
      <c r="K657" s="38">
        <v>7190</v>
      </c>
      <c r="L657" s="38">
        <v>0</v>
      </c>
      <c r="M657" s="38">
        <v>24192</v>
      </c>
      <c r="N657" s="38">
        <v>24900</v>
      </c>
      <c r="O657" s="38">
        <v>57349</v>
      </c>
      <c r="P657" s="38">
        <v>21440</v>
      </c>
      <c r="Q657" s="38">
        <v>68011</v>
      </c>
      <c r="R657" s="25">
        <f t="shared" si="23"/>
        <v>3486820</v>
      </c>
      <c r="S657" s="35">
        <v>56948410</v>
      </c>
      <c r="T657" s="35">
        <v>21919533</v>
      </c>
      <c r="U657" s="35">
        <v>32338590</v>
      </c>
      <c r="V657" s="98">
        <v>716071</v>
      </c>
      <c r="W657" s="35">
        <v>33611997</v>
      </c>
      <c r="X657" s="35">
        <v>-1273407</v>
      </c>
      <c r="Y657" s="28">
        <v>-3.937731979038047E-2</v>
      </c>
      <c r="Z657" s="35">
        <v>-1208359</v>
      </c>
      <c r="AA657" s="20">
        <f t="shared" si="24"/>
        <v>-3.6556387615047696E-2</v>
      </c>
    </row>
    <row r="658" spans="1:27" x14ac:dyDescent="0.25">
      <c r="A658" s="30">
        <v>6920612</v>
      </c>
      <c r="B658" s="62" t="s">
        <v>210</v>
      </c>
      <c r="C658" s="62" t="s">
        <v>171</v>
      </c>
      <c r="D658" s="61" t="s">
        <v>65</v>
      </c>
      <c r="E658" s="30" t="b">
        <v>0</v>
      </c>
      <c r="F658" s="30">
        <v>5</v>
      </c>
      <c r="G658" s="32">
        <v>2014</v>
      </c>
      <c r="H658" s="37">
        <v>1400753</v>
      </c>
      <c r="I658" s="38">
        <v>2835316</v>
      </c>
      <c r="J658" s="38">
        <v>920687</v>
      </c>
      <c r="K658" s="38">
        <v>21820</v>
      </c>
      <c r="L658" s="38">
        <v>0</v>
      </c>
      <c r="M658" s="38">
        <v>85128</v>
      </c>
      <c r="N658" s="38">
        <v>46243</v>
      </c>
      <c r="O658" s="38">
        <v>194463</v>
      </c>
      <c r="P658" s="38">
        <v>22629</v>
      </c>
      <c r="Q658" s="38">
        <v>74199</v>
      </c>
      <c r="R658" s="25">
        <f t="shared" si="23"/>
        <v>5601238</v>
      </c>
      <c r="S658" s="35">
        <v>140985821</v>
      </c>
      <c r="T658" s="35">
        <v>56695108</v>
      </c>
      <c r="U658" s="35">
        <v>81920587</v>
      </c>
      <c r="V658" s="98">
        <v>48545</v>
      </c>
      <c r="W658" s="35">
        <v>71046423</v>
      </c>
      <c r="X658" s="35">
        <v>10874164</v>
      </c>
      <c r="Y658" s="28">
        <v>0.13274030861131403</v>
      </c>
      <c r="Z658" s="35">
        <v>10933801</v>
      </c>
      <c r="AA658" s="20">
        <f t="shared" si="24"/>
        <v>0.13338924950431341</v>
      </c>
    </row>
    <row r="659" spans="1:27" x14ac:dyDescent="0.25">
      <c r="A659" s="30">
        <v>6920270</v>
      </c>
      <c r="B659" s="62" t="s">
        <v>104</v>
      </c>
      <c r="C659" s="62" t="s">
        <v>105</v>
      </c>
      <c r="D659" s="56" t="s">
        <v>65</v>
      </c>
      <c r="E659" s="21" t="b">
        <v>0</v>
      </c>
      <c r="F659" s="21">
        <v>5</v>
      </c>
      <c r="G659" s="32">
        <v>2014</v>
      </c>
      <c r="H659" s="37">
        <v>274621</v>
      </c>
      <c r="I659" s="38">
        <v>5349226</v>
      </c>
      <c r="J659" s="38">
        <v>148836</v>
      </c>
      <c r="K659" s="38">
        <v>87669</v>
      </c>
      <c r="L659" s="38">
        <v>0</v>
      </c>
      <c r="M659" s="38">
        <v>876024</v>
      </c>
      <c r="N659" s="38">
        <v>0</v>
      </c>
      <c r="O659" s="38">
        <v>1043705</v>
      </c>
      <c r="P659" s="38">
        <v>0</v>
      </c>
      <c r="Q659" s="38">
        <v>0</v>
      </c>
      <c r="R659" s="25">
        <f t="shared" si="23"/>
        <v>7780081</v>
      </c>
      <c r="S659" s="35">
        <v>305216809</v>
      </c>
      <c r="T659" s="35">
        <v>92766441</v>
      </c>
      <c r="U659" s="35">
        <v>93135814</v>
      </c>
      <c r="V659" s="98">
        <v>59637</v>
      </c>
      <c r="W659" s="35">
        <v>62435144</v>
      </c>
      <c r="X659" s="35">
        <v>30700670</v>
      </c>
      <c r="Y659" s="28">
        <v>0.32963334598653959</v>
      </c>
      <c r="Z659" s="35">
        <v>30700670</v>
      </c>
      <c r="AA659" s="20">
        <f t="shared" si="24"/>
        <v>0.32942240925471783</v>
      </c>
    </row>
    <row r="660" spans="1:27" x14ac:dyDescent="0.25">
      <c r="A660" s="21">
        <v>6920003</v>
      </c>
      <c r="B660" s="62" t="s">
        <v>32</v>
      </c>
      <c r="C660" s="62" t="s">
        <v>33</v>
      </c>
      <c r="D660" s="61" t="s">
        <v>11</v>
      </c>
      <c r="E660" s="21" t="b">
        <v>0</v>
      </c>
      <c r="F660" s="21">
        <v>1</v>
      </c>
      <c r="G660" s="32">
        <v>2013</v>
      </c>
      <c r="H660" s="37">
        <v>29870424</v>
      </c>
      <c r="I660" s="38">
        <v>34055455</v>
      </c>
      <c r="J660" s="38">
        <v>1315543</v>
      </c>
      <c r="K660" s="38">
        <v>1734842</v>
      </c>
      <c r="L660" s="38">
        <v>3694464</v>
      </c>
      <c r="M660" s="38">
        <v>7178260</v>
      </c>
      <c r="N660" s="38">
        <v>0</v>
      </c>
      <c r="O660" s="38">
        <v>597980</v>
      </c>
      <c r="P660" s="38">
        <v>353117</v>
      </c>
      <c r="Q660" s="38">
        <v>0</v>
      </c>
      <c r="R660" s="25">
        <f t="shared" si="23"/>
        <v>78800085</v>
      </c>
      <c r="S660" s="35">
        <v>1293948000</v>
      </c>
      <c r="T660" s="35">
        <v>566092000</v>
      </c>
      <c r="U660" s="35">
        <v>593631000</v>
      </c>
      <c r="V660" s="98">
        <v>550207</v>
      </c>
      <c r="W660" s="35">
        <v>596319000</v>
      </c>
      <c r="X660" s="35">
        <v>-2688000</v>
      </c>
      <c r="Y660" s="28">
        <v>-4.5280654143735758E-3</v>
      </c>
      <c r="Z660" s="35">
        <v>6241000</v>
      </c>
      <c r="AA660" s="20">
        <f t="shared" si="24"/>
        <v>1.0503529775892088E-2</v>
      </c>
    </row>
    <row r="661" spans="1:27" x14ac:dyDescent="0.25">
      <c r="A661" s="21">
        <v>6920418</v>
      </c>
      <c r="B661" s="62" t="s">
        <v>153</v>
      </c>
      <c r="C661" s="62" t="s">
        <v>34</v>
      </c>
      <c r="D661" s="61" t="s">
        <v>11</v>
      </c>
      <c r="E661" s="21" t="b">
        <v>0</v>
      </c>
      <c r="F661" s="21">
        <v>1</v>
      </c>
      <c r="G661" s="32">
        <v>2013</v>
      </c>
      <c r="H661" s="37">
        <v>12776298</v>
      </c>
      <c r="I661" s="38">
        <v>15491594</v>
      </c>
      <c r="J661" s="38">
        <v>126502</v>
      </c>
      <c r="K661" s="38">
        <v>0</v>
      </c>
      <c r="L661" s="38">
        <v>0</v>
      </c>
      <c r="M661" s="38">
        <v>4194485</v>
      </c>
      <c r="N661" s="38">
        <v>183506</v>
      </c>
      <c r="O661" s="38">
        <v>291316</v>
      </c>
      <c r="P661" s="38">
        <v>124365</v>
      </c>
      <c r="Q661" s="38">
        <v>0</v>
      </c>
      <c r="R661" s="25">
        <f t="shared" si="23"/>
        <v>33188066</v>
      </c>
      <c r="S661" s="35">
        <v>657672000</v>
      </c>
      <c r="T661" s="35">
        <v>271853000</v>
      </c>
      <c r="U661" s="35">
        <v>276723000</v>
      </c>
      <c r="V661" s="98">
        <v>1585334</v>
      </c>
      <c r="W661" s="35">
        <v>264981000</v>
      </c>
      <c r="X661" s="35">
        <v>11742000</v>
      </c>
      <c r="Y661" s="28">
        <v>4.2432324020771676E-2</v>
      </c>
      <c r="Z661" s="35">
        <v>21285000</v>
      </c>
      <c r="AA661" s="20">
        <f t="shared" si="24"/>
        <v>7.6479923163206454E-2</v>
      </c>
    </row>
    <row r="662" spans="1:27" x14ac:dyDescent="0.25">
      <c r="A662" s="21">
        <v>6920805</v>
      </c>
      <c r="B662" s="62" t="s">
        <v>35</v>
      </c>
      <c r="C662" s="62" t="s">
        <v>36</v>
      </c>
      <c r="D662" s="61" t="s">
        <v>11</v>
      </c>
      <c r="E662" s="30" t="b">
        <v>0</v>
      </c>
      <c r="F662" s="21">
        <v>1</v>
      </c>
      <c r="G662" s="32">
        <v>2013</v>
      </c>
      <c r="H662" s="37">
        <v>6120508</v>
      </c>
      <c r="I662" s="38">
        <v>13051570</v>
      </c>
      <c r="J662" s="38">
        <v>0</v>
      </c>
      <c r="K662" s="38">
        <v>70164</v>
      </c>
      <c r="L662" s="38">
        <v>0</v>
      </c>
      <c r="M662" s="38">
        <v>378411</v>
      </c>
      <c r="N662" s="38">
        <v>0</v>
      </c>
      <c r="O662" s="38">
        <v>0</v>
      </c>
      <c r="P662" s="38">
        <v>74201</v>
      </c>
      <c r="Q662" s="38">
        <v>177708</v>
      </c>
      <c r="R662" s="25">
        <f t="shared" si="23"/>
        <v>19872562</v>
      </c>
      <c r="S662" s="35">
        <v>417427000</v>
      </c>
      <c r="T662" s="35">
        <v>174461000</v>
      </c>
      <c r="U662" s="35">
        <v>176416000</v>
      </c>
      <c r="V662" s="98">
        <v>8929000</v>
      </c>
      <c r="W662" s="35">
        <v>159427000</v>
      </c>
      <c r="X662" s="35">
        <v>16989000</v>
      </c>
      <c r="Y662" s="28">
        <v>9.6300789044077628E-2</v>
      </c>
      <c r="Z662" s="35">
        <v>30517000</v>
      </c>
      <c r="AA662" s="20">
        <f t="shared" si="24"/>
        <v>0.16464970730259787</v>
      </c>
    </row>
    <row r="663" spans="1:27" x14ac:dyDescent="0.25">
      <c r="A663" s="30">
        <v>6920173</v>
      </c>
      <c r="B663" s="62" t="s">
        <v>37</v>
      </c>
      <c r="C663" s="62" t="s">
        <v>216</v>
      </c>
      <c r="D663" s="61" t="s">
        <v>11</v>
      </c>
      <c r="E663" s="21" t="b">
        <v>0</v>
      </c>
      <c r="F663" s="21">
        <v>1</v>
      </c>
      <c r="G663" s="32">
        <v>2013</v>
      </c>
      <c r="H663" s="37">
        <v>8617698</v>
      </c>
      <c r="I663" s="38">
        <v>3533508</v>
      </c>
      <c r="J663" s="38">
        <v>346290</v>
      </c>
      <c r="K663" s="38">
        <v>49754</v>
      </c>
      <c r="L663" s="38">
        <v>0</v>
      </c>
      <c r="M663" s="38">
        <v>341841</v>
      </c>
      <c r="N663" s="38">
        <v>0</v>
      </c>
      <c r="O663" s="38">
        <v>0</v>
      </c>
      <c r="P663" s="38">
        <v>57138</v>
      </c>
      <c r="Q663" s="38">
        <v>107396</v>
      </c>
      <c r="R663" s="25">
        <f t="shared" si="23"/>
        <v>13053625</v>
      </c>
      <c r="S663" s="35">
        <v>289256000</v>
      </c>
      <c r="T663" s="35">
        <v>101477000</v>
      </c>
      <c r="U663" s="35">
        <v>104133000</v>
      </c>
      <c r="V663" s="98">
        <v>9543000</v>
      </c>
      <c r="W663" s="35">
        <v>102412000</v>
      </c>
      <c r="X663" s="35">
        <v>1721000</v>
      </c>
      <c r="Y663" s="28">
        <v>1.6526941507495223E-2</v>
      </c>
      <c r="Z663" s="35">
        <v>3320000</v>
      </c>
      <c r="AA663" s="20">
        <f t="shared" si="24"/>
        <v>2.9205813012421266E-2</v>
      </c>
    </row>
    <row r="664" spans="1:27" x14ac:dyDescent="0.25">
      <c r="A664" s="30">
        <v>6920740</v>
      </c>
      <c r="B664" s="62" t="s">
        <v>154</v>
      </c>
      <c r="C664" s="62" t="s">
        <v>73</v>
      </c>
      <c r="D664" s="61" t="s">
        <v>65</v>
      </c>
      <c r="E664" s="21" t="b">
        <v>0</v>
      </c>
      <c r="F664" s="21">
        <v>1</v>
      </c>
      <c r="G664" s="32">
        <v>2013</v>
      </c>
      <c r="H664" s="37">
        <v>4051741</v>
      </c>
      <c r="I664" s="38">
        <v>2883670</v>
      </c>
      <c r="J664" s="38">
        <v>0</v>
      </c>
      <c r="K664" s="38">
        <v>693704</v>
      </c>
      <c r="L664" s="38">
        <v>0</v>
      </c>
      <c r="M664" s="38">
        <v>101550</v>
      </c>
      <c r="N664" s="38">
        <v>0</v>
      </c>
      <c r="O664" s="38">
        <v>159272</v>
      </c>
      <c r="P664" s="38">
        <v>95714</v>
      </c>
      <c r="Q664" s="38">
        <v>6937</v>
      </c>
      <c r="R664" s="25">
        <f t="shared" si="23"/>
        <v>7992588</v>
      </c>
      <c r="S664" s="35">
        <v>198429789</v>
      </c>
      <c r="T664" s="35">
        <v>89999987</v>
      </c>
      <c r="U664" s="35">
        <v>93780021</v>
      </c>
      <c r="V664" s="98">
        <v>13528000</v>
      </c>
      <c r="W664" s="35">
        <v>96762943</v>
      </c>
      <c r="X664" s="35">
        <v>-2982922</v>
      </c>
      <c r="Y664" s="28">
        <v>-3.1807649094043176E-2</v>
      </c>
      <c r="Z664" s="35">
        <v>-3243909</v>
      </c>
      <c r="AA664" s="20">
        <f t="shared" si="24"/>
        <v>-3.0229883747460034E-2</v>
      </c>
    </row>
    <row r="665" spans="1:27" x14ac:dyDescent="0.25">
      <c r="A665" s="21">
        <v>6920210</v>
      </c>
      <c r="B665" s="62" t="s">
        <v>117</v>
      </c>
      <c r="C665" s="62" t="s">
        <v>118</v>
      </c>
      <c r="D665" s="61" t="s">
        <v>106</v>
      </c>
      <c r="E665" s="21" t="b">
        <v>1</v>
      </c>
      <c r="F665" s="21">
        <v>2</v>
      </c>
      <c r="G665" s="32">
        <v>2013</v>
      </c>
      <c r="H665" s="37">
        <v>2204092</v>
      </c>
      <c r="I665" s="38">
        <v>146698</v>
      </c>
      <c r="J665" s="38">
        <v>0</v>
      </c>
      <c r="K665" s="38">
        <v>86896</v>
      </c>
      <c r="L665" s="38">
        <v>0</v>
      </c>
      <c r="M665" s="38">
        <v>245397</v>
      </c>
      <c r="N665" s="38">
        <v>758420</v>
      </c>
      <c r="O665" s="38">
        <v>8131</v>
      </c>
      <c r="P665" s="38">
        <v>15153</v>
      </c>
      <c r="Q665" s="38">
        <v>143328</v>
      </c>
      <c r="R665" s="25">
        <f t="shared" si="23"/>
        <v>3608115</v>
      </c>
      <c r="S665" s="35">
        <v>100856536</v>
      </c>
      <c r="T665" s="35">
        <v>65806038</v>
      </c>
      <c r="U665" s="35">
        <v>66564305</v>
      </c>
      <c r="V665" s="98">
        <v>1386264</v>
      </c>
      <c r="W665" s="35">
        <v>65130803</v>
      </c>
      <c r="X665" s="35">
        <v>1433502</v>
      </c>
      <c r="Y665" s="28">
        <v>2.1535596292938084E-2</v>
      </c>
      <c r="Z665" s="35">
        <v>3661680</v>
      </c>
      <c r="AA665" s="20">
        <f t="shared" si="24"/>
        <v>5.3887407477044083E-2</v>
      </c>
    </row>
    <row r="666" spans="1:27" x14ac:dyDescent="0.25">
      <c r="A666" s="30">
        <v>6920327</v>
      </c>
      <c r="B666" s="62" t="s">
        <v>20</v>
      </c>
      <c r="C666" s="62" t="s">
        <v>21</v>
      </c>
      <c r="D666" s="61" t="s">
        <v>11</v>
      </c>
      <c r="E666" s="21" t="b">
        <v>0</v>
      </c>
      <c r="F666" s="21">
        <v>3</v>
      </c>
      <c r="G666" s="32">
        <v>2013</v>
      </c>
      <c r="H666" s="37">
        <v>3694201</v>
      </c>
      <c r="I666" s="38">
        <v>6937881</v>
      </c>
      <c r="J666" s="38">
        <v>0</v>
      </c>
      <c r="K666" s="38">
        <v>351931</v>
      </c>
      <c r="L666" s="38">
        <v>0</v>
      </c>
      <c r="M666" s="38">
        <v>208406</v>
      </c>
      <c r="N666" s="38">
        <v>82337</v>
      </c>
      <c r="O666" s="38">
        <v>156097</v>
      </c>
      <c r="P666" s="38">
        <v>0</v>
      </c>
      <c r="Q666" s="38">
        <v>291715</v>
      </c>
      <c r="R666" s="25">
        <f t="shared" si="23"/>
        <v>11722568</v>
      </c>
      <c r="S666" s="35">
        <v>292135182</v>
      </c>
      <c r="T666" s="35">
        <v>126714279</v>
      </c>
      <c r="U666" s="35">
        <v>129998542</v>
      </c>
      <c r="V666" s="98">
        <v>20737</v>
      </c>
      <c r="W666" s="35">
        <v>123469328</v>
      </c>
      <c r="X666" s="35">
        <v>6529214</v>
      </c>
      <c r="Y666" s="28">
        <v>5.0225286372827166E-2</v>
      </c>
      <c r="Z666" s="35">
        <v>5092728</v>
      </c>
      <c r="AA666" s="20">
        <f t="shared" si="24"/>
        <v>3.9169022003267683E-2</v>
      </c>
    </row>
    <row r="667" spans="1:27" x14ac:dyDescent="0.25">
      <c r="A667" s="21">
        <v>6920195</v>
      </c>
      <c r="B667" s="62" t="s">
        <v>108</v>
      </c>
      <c r="C667" s="62" t="s">
        <v>109</v>
      </c>
      <c r="D667" s="61" t="s">
        <v>106</v>
      </c>
      <c r="E667" s="21" t="b">
        <v>1</v>
      </c>
      <c r="F667" s="21">
        <v>3</v>
      </c>
      <c r="G667" s="32">
        <v>2013</v>
      </c>
      <c r="H667" s="37">
        <v>559512</v>
      </c>
      <c r="I667" s="38">
        <v>592326</v>
      </c>
      <c r="J667" s="38">
        <v>42396</v>
      </c>
      <c r="K667" s="38">
        <v>3850</v>
      </c>
      <c r="L667" s="38">
        <v>0</v>
      </c>
      <c r="M667" s="38">
        <v>0</v>
      </c>
      <c r="N667" s="38">
        <v>0</v>
      </c>
      <c r="O667" s="38">
        <v>0</v>
      </c>
      <c r="P667" s="38">
        <v>0</v>
      </c>
      <c r="Q667" s="38">
        <v>0</v>
      </c>
      <c r="R667" s="25">
        <f t="shared" si="23"/>
        <v>1198084</v>
      </c>
      <c r="S667" s="35">
        <v>21285668</v>
      </c>
      <c r="T667" s="35">
        <v>14685339</v>
      </c>
      <c r="U667" s="35">
        <v>15155562</v>
      </c>
      <c r="V667" s="98">
        <v>153854</v>
      </c>
      <c r="W667" s="35">
        <v>18662477</v>
      </c>
      <c r="X667" s="35">
        <v>-3506915</v>
      </c>
      <c r="Y667" s="28">
        <v>-0.23139458635714069</v>
      </c>
      <c r="Z667" s="35">
        <v>-2555149</v>
      </c>
      <c r="AA667" s="20">
        <f t="shared" si="24"/>
        <v>-0.1669004879088791</v>
      </c>
    </row>
    <row r="668" spans="1:27" x14ac:dyDescent="0.25">
      <c r="A668" s="21">
        <v>6920105</v>
      </c>
      <c r="B668" s="62" t="s">
        <v>70</v>
      </c>
      <c r="C668" s="62" t="s">
        <v>71</v>
      </c>
      <c r="D668" s="61" t="s">
        <v>65</v>
      </c>
      <c r="E668" s="21" t="b">
        <v>1</v>
      </c>
      <c r="F668" s="21">
        <v>3</v>
      </c>
      <c r="G668" s="32">
        <v>2013</v>
      </c>
      <c r="H668" s="37">
        <v>280181</v>
      </c>
      <c r="I668" s="38">
        <v>335375</v>
      </c>
      <c r="J668" s="38">
        <v>0</v>
      </c>
      <c r="K668" s="38">
        <v>3250</v>
      </c>
      <c r="L668" s="38">
        <v>0</v>
      </c>
      <c r="M668" s="38">
        <v>0</v>
      </c>
      <c r="N668" s="38">
        <v>0</v>
      </c>
      <c r="O668" s="38">
        <v>3814</v>
      </c>
      <c r="P668" s="38">
        <v>6150</v>
      </c>
      <c r="Q668" s="38">
        <v>0</v>
      </c>
      <c r="R668" s="25">
        <f t="shared" si="23"/>
        <v>628770</v>
      </c>
      <c r="S668" s="35">
        <v>33903505</v>
      </c>
      <c r="T668" s="35">
        <v>20009101</v>
      </c>
      <c r="U668" s="35">
        <v>20686445</v>
      </c>
      <c r="V668" s="98">
        <v>951766</v>
      </c>
      <c r="W668" s="35">
        <v>19278342</v>
      </c>
      <c r="X668" s="35">
        <v>1408103</v>
      </c>
      <c r="Y668" s="28">
        <v>6.8068873119571771E-2</v>
      </c>
      <c r="Z668" s="35">
        <v>1055201</v>
      </c>
      <c r="AA668" s="20">
        <f t="shared" si="24"/>
        <v>4.8765630393381415E-2</v>
      </c>
    </row>
    <row r="669" spans="1:27" x14ac:dyDescent="0.25">
      <c r="A669" s="21">
        <v>6920165</v>
      </c>
      <c r="B669" s="62" t="s">
        <v>111</v>
      </c>
      <c r="C669" s="62" t="s">
        <v>112</v>
      </c>
      <c r="D669" s="61" t="s">
        <v>106</v>
      </c>
      <c r="E669" s="21" t="b">
        <v>1</v>
      </c>
      <c r="F669" s="21">
        <v>3</v>
      </c>
      <c r="G669" s="32">
        <v>2013</v>
      </c>
      <c r="H669" s="37">
        <v>595895</v>
      </c>
      <c r="I669" s="38">
        <v>714412</v>
      </c>
      <c r="J669" s="38">
        <v>0</v>
      </c>
      <c r="K669" s="38">
        <v>3518</v>
      </c>
      <c r="L669" s="38">
        <v>0</v>
      </c>
      <c r="M669" s="38">
        <v>6792</v>
      </c>
      <c r="N669" s="38">
        <v>0</v>
      </c>
      <c r="O669" s="38">
        <v>2100</v>
      </c>
      <c r="P669" s="38">
        <v>0</v>
      </c>
      <c r="Q669" s="38">
        <v>6384</v>
      </c>
      <c r="R669" s="25">
        <f t="shared" si="23"/>
        <v>1329101</v>
      </c>
      <c r="S669" s="35">
        <v>39137807</v>
      </c>
      <c r="T669" s="35">
        <v>25758509</v>
      </c>
      <c r="U669" s="35">
        <v>26140736</v>
      </c>
      <c r="V669" s="98">
        <v>635255</v>
      </c>
      <c r="W669" s="35">
        <v>24751520</v>
      </c>
      <c r="X669" s="35">
        <v>1389216</v>
      </c>
      <c r="Y669" s="28">
        <v>5.3143721737597592E-2</v>
      </c>
      <c r="Z669" s="35">
        <v>1159305</v>
      </c>
      <c r="AA669" s="20">
        <f t="shared" si="24"/>
        <v>4.3296436721987248E-2</v>
      </c>
    </row>
    <row r="670" spans="1:27" x14ac:dyDescent="0.25">
      <c r="A670" s="21">
        <v>6920175</v>
      </c>
      <c r="B670" s="62" t="s">
        <v>114</v>
      </c>
      <c r="C670" s="62" t="s">
        <v>115</v>
      </c>
      <c r="D670" s="61" t="s">
        <v>106</v>
      </c>
      <c r="E670" s="21" t="b">
        <v>1</v>
      </c>
      <c r="F670" s="21">
        <v>3</v>
      </c>
      <c r="G670" s="32">
        <v>2013</v>
      </c>
      <c r="H670" s="37">
        <v>4684887</v>
      </c>
      <c r="I670" s="38">
        <v>0</v>
      </c>
      <c r="J670" s="38">
        <v>0</v>
      </c>
      <c r="K670" s="38">
        <v>205869</v>
      </c>
      <c r="L670" s="38">
        <v>0</v>
      </c>
      <c r="M670" s="38">
        <v>169450</v>
      </c>
      <c r="N670" s="38">
        <v>35000</v>
      </c>
      <c r="O670" s="38">
        <v>291745</v>
      </c>
      <c r="P670" s="38">
        <v>0</v>
      </c>
      <c r="Q670" s="38">
        <v>64423</v>
      </c>
      <c r="R670" s="25">
        <f t="shared" si="23"/>
        <v>5451374</v>
      </c>
      <c r="S670" s="35">
        <v>123934759</v>
      </c>
      <c r="T670" s="35">
        <v>80440765</v>
      </c>
      <c r="U670" s="35">
        <v>83766008</v>
      </c>
      <c r="V670" s="98">
        <v>-229911</v>
      </c>
      <c r="W670" s="35">
        <v>74784264</v>
      </c>
      <c r="X670" s="35">
        <v>8981744</v>
      </c>
      <c r="Y670" s="28">
        <v>0.10722420961017982</v>
      </c>
      <c r="Z670" s="35">
        <v>12211412</v>
      </c>
      <c r="AA670" s="20">
        <f t="shared" si="24"/>
        <v>0.14618126101821588</v>
      </c>
    </row>
    <row r="671" spans="1:27" x14ac:dyDescent="0.25">
      <c r="A671" s="21">
        <v>6920075</v>
      </c>
      <c r="B671" s="62" t="s">
        <v>120</v>
      </c>
      <c r="C671" s="62" t="s">
        <v>121</v>
      </c>
      <c r="D671" s="61" t="s">
        <v>106</v>
      </c>
      <c r="E671" s="21" t="b">
        <v>1</v>
      </c>
      <c r="F671" s="21">
        <v>3</v>
      </c>
      <c r="G671" s="32">
        <v>2013</v>
      </c>
      <c r="H671" s="37">
        <v>213322</v>
      </c>
      <c r="I671" s="38">
        <v>268536</v>
      </c>
      <c r="J671" s="38">
        <v>0</v>
      </c>
      <c r="K671" s="38">
        <v>77552</v>
      </c>
      <c r="L671" s="38">
        <v>8255</v>
      </c>
      <c r="M671" s="38">
        <v>0</v>
      </c>
      <c r="N671" s="38">
        <v>3501</v>
      </c>
      <c r="O671" s="38">
        <v>20075</v>
      </c>
      <c r="P671" s="38">
        <v>0</v>
      </c>
      <c r="Q671" s="38">
        <v>5210</v>
      </c>
      <c r="R671" s="25">
        <f t="shared" si="23"/>
        <v>596451</v>
      </c>
      <c r="S671" s="35">
        <v>22327285</v>
      </c>
      <c r="T671" s="35">
        <v>16139089</v>
      </c>
      <c r="U671" s="35">
        <v>16859869</v>
      </c>
      <c r="V671" s="98">
        <v>3229668</v>
      </c>
      <c r="W671" s="35">
        <v>17477135</v>
      </c>
      <c r="X671" s="35">
        <v>-617266</v>
      </c>
      <c r="Y671" s="28">
        <v>-3.6611553743389112E-2</v>
      </c>
      <c r="Z671" s="35">
        <v>-393018</v>
      </c>
      <c r="AA671" s="20">
        <f t="shared" si="24"/>
        <v>-1.9563317959990816E-2</v>
      </c>
    </row>
    <row r="672" spans="1:27" x14ac:dyDescent="0.25">
      <c r="A672" s="30">
        <v>6920004</v>
      </c>
      <c r="B672" s="62" t="s">
        <v>176</v>
      </c>
      <c r="C672" s="67" t="s">
        <v>177</v>
      </c>
      <c r="D672" s="61" t="s">
        <v>11</v>
      </c>
      <c r="E672" s="21" t="b">
        <v>0</v>
      </c>
      <c r="F672" s="21">
        <v>3</v>
      </c>
      <c r="G672" s="32">
        <v>2013</v>
      </c>
      <c r="H672" s="37">
        <v>5006529</v>
      </c>
      <c r="I672" s="38">
        <v>7610956</v>
      </c>
      <c r="J672" s="38">
        <v>0</v>
      </c>
      <c r="K672" s="38">
        <v>1847536</v>
      </c>
      <c r="L672" s="38">
        <v>0</v>
      </c>
      <c r="M672" s="38">
        <v>262677</v>
      </c>
      <c r="N672" s="38">
        <v>114688</v>
      </c>
      <c r="O672" s="38">
        <v>0</v>
      </c>
      <c r="P672" s="38">
        <v>166993</v>
      </c>
      <c r="Q672" s="38">
        <v>1899</v>
      </c>
      <c r="R672" s="25">
        <f t="shared" si="23"/>
        <v>15011278</v>
      </c>
      <c r="S672" s="35">
        <v>376110301</v>
      </c>
      <c r="T672" s="35">
        <v>149470700</v>
      </c>
      <c r="U672" s="35">
        <v>160785800</v>
      </c>
      <c r="V672" s="98">
        <v>2228178</v>
      </c>
      <c r="W672" s="35">
        <v>164069100</v>
      </c>
      <c r="X672" s="35">
        <v>-3283300</v>
      </c>
      <c r="Y672" s="28">
        <v>-2.0420335626653598E-2</v>
      </c>
      <c r="Z672" s="35">
        <v>1165500</v>
      </c>
      <c r="AA672" s="20">
        <f t="shared" si="24"/>
        <v>7.1496936293401784E-3</v>
      </c>
    </row>
    <row r="673" spans="1:27" x14ac:dyDescent="0.25">
      <c r="A673" s="21">
        <v>6920231</v>
      </c>
      <c r="B673" s="62" t="s">
        <v>123</v>
      </c>
      <c r="C673" s="62" t="s">
        <v>124</v>
      </c>
      <c r="D673" s="61" t="s">
        <v>106</v>
      </c>
      <c r="E673" s="21" t="b">
        <v>1</v>
      </c>
      <c r="F673" s="21">
        <v>3</v>
      </c>
      <c r="G673" s="32">
        <v>2013</v>
      </c>
      <c r="H673" s="37">
        <v>320479</v>
      </c>
      <c r="I673" s="38">
        <v>165831</v>
      </c>
      <c r="J673" s="38">
        <v>197441</v>
      </c>
      <c r="K673" s="38">
        <v>42326</v>
      </c>
      <c r="L673" s="38">
        <v>0</v>
      </c>
      <c r="M673" s="38">
        <v>180001</v>
      </c>
      <c r="N673" s="38">
        <v>0</v>
      </c>
      <c r="O673" s="38">
        <v>17028</v>
      </c>
      <c r="P673" s="38">
        <v>70210</v>
      </c>
      <c r="Q673" s="38">
        <v>9654</v>
      </c>
      <c r="R673" s="25">
        <f t="shared" si="23"/>
        <v>1002970</v>
      </c>
      <c r="S673" s="35">
        <v>22220248</v>
      </c>
      <c r="T673" s="35">
        <v>17970176</v>
      </c>
      <c r="U673" s="35">
        <v>19142031</v>
      </c>
      <c r="V673" s="98">
        <v>3326653</v>
      </c>
      <c r="W673" s="35">
        <v>18824300</v>
      </c>
      <c r="X673" s="35">
        <v>317731</v>
      </c>
      <c r="Y673" s="28">
        <v>1.659860440096456E-2</v>
      </c>
      <c r="Z673" s="35">
        <v>1903065</v>
      </c>
      <c r="AA673" s="20">
        <f t="shared" si="24"/>
        <v>8.469855199352129E-2</v>
      </c>
    </row>
    <row r="674" spans="1:27" x14ac:dyDescent="0.25">
      <c r="A674" s="30">
        <v>6920614</v>
      </c>
      <c r="B674" s="62" t="s">
        <v>74</v>
      </c>
      <c r="C674" s="62" t="s">
        <v>75</v>
      </c>
      <c r="D674" s="61" t="s">
        <v>65</v>
      </c>
      <c r="E674" s="21" t="b">
        <v>1</v>
      </c>
      <c r="F674" s="21">
        <v>3</v>
      </c>
      <c r="G674" s="32">
        <v>2013</v>
      </c>
      <c r="H674" s="37">
        <v>352297</v>
      </c>
      <c r="I674" s="38">
        <v>944687</v>
      </c>
      <c r="J674" s="38">
        <v>0</v>
      </c>
      <c r="K674" s="38">
        <v>34840</v>
      </c>
      <c r="L674" s="38">
        <v>0</v>
      </c>
      <c r="M674" s="38">
        <v>0</v>
      </c>
      <c r="N674" s="38">
        <v>1149322</v>
      </c>
      <c r="O674" s="38">
        <v>1425</v>
      </c>
      <c r="P674" s="38">
        <v>0</v>
      </c>
      <c r="Q674" s="38">
        <v>0</v>
      </c>
      <c r="R674" s="25">
        <f t="shared" si="23"/>
        <v>2482571</v>
      </c>
      <c r="S674" s="35">
        <v>25225440</v>
      </c>
      <c r="T674" s="35">
        <v>15681642</v>
      </c>
      <c r="U674" s="35">
        <v>17563887</v>
      </c>
      <c r="V674" s="98">
        <v>1599000</v>
      </c>
      <c r="W674" s="35">
        <v>18975505</v>
      </c>
      <c r="X674" s="35">
        <v>-1411618</v>
      </c>
      <c r="Y674" s="28">
        <v>-8.0370478357097153E-2</v>
      </c>
      <c r="Z674" s="35">
        <v>233881</v>
      </c>
      <c r="AA674" s="20">
        <f t="shared" si="24"/>
        <v>1.2204893761571521E-2</v>
      </c>
    </row>
    <row r="675" spans="1:27" x14ac:dyDescent="0.25">
      <c r="A675" s="21">
        <v>6920620</v>
      </c>
      <c r="B675" s="62" t="s">
        <v>41</v>
      </c>
      <c r="C675" s="62" t="s">
        <v>42</v>
      </c>
      <c r="D675" s="61" t="s">
        <v>11</v>
      </c>
      <c r="E675" s="21" t="b">
        <v>0</v>
      </c>
      <c r="F675" s="21">
        <v>3</v>
      </c>
      <c r="G675" s="32">
        <v>2013</v>
      </c>
      <c r="H675" s="37">
        <v>3944557</v>
      </c>
      <c r="I675" s="38">
        <v>1042211</v>
      </c>
      <c r="J675" s="38">
        <v>0</v>
      </c>
      <c r="K675" s="38">
        <v>39719</v>
      </c>
      <c r="L675" s="38">
        <v>0</v>
      </c>
      <c r="M675" s="38">
        <v>0</v>
      </c>
      <c r="N675" s="38">
        <v>0</v>
      </c>
      <c r="O675" s="38">
        <v>110490</v>
      </c>
      <c r="P675" s="38">
        <v>682960</v>
      </c>
      <c r="Q675" s="38">
        <v>0</v>
      </c>
      <c r="R675" s="25">
        <f t="shared" si="23"/>
        <v>5819937</v>
      </c>
      <c r="S675" s="35">
        <v>496564962</v>
      </c>
      <c r="T675" s="35">
        <v>175893683</v>
      </c>
      <c r="U675" s="35">
        <v>181658509</v>
      </c>
      <c r="V675" s="98">
        <v>1645499</v>
      </c>
      <c r="W675" s="35">
        <v>165933773</v>
      </c>
      <c r="X675" s="35">
        <v>15724736</v>
      </c>
      <c r="Y675" s="28">
        <v>8.6562066850389044E-2</v>
      </c>
      <c r="Z675" s="35">
        <v>22083115</v>
      </c>
      <c r="AA675" s="20">
        <f t="shared" si="24"/>
        <v>0.12047262490845263</v>
      </c>
    </row>
    <row r="676" spans="1:27" x14ac:dyDescent="0.25">
      <c r="A676" s="21">
        <v>6920570</v>
      </c>
      <c r="B676" s="62" t="s">
        <v>155</v>
      </c>
      <c r="C676" s="62" t="s">
        <v>44</v>
      </c>
      <c r="D676" s="61" t="s">
        <v>11</v>
      </c>
      <c r="E676" s="21" t="b">
        <v>0</v>
      </c>
      <c r="F676" s="21">
        <v>3</v>
      </c>
      <c r="G676" s="32">
        <v>2013</v>
      </c>
      <c r="H676" s="37">
        <v>38837542</v>
      </c>
      <c r="I676" s="38">
        <v>41034494</v>
      </c>
      <c r="J676" s="38">
        <v>944122</v>
      </c>
      <c r="K676" s="38">
        <v>3096351</v>
      </c>
      <c r="L676" s="38">
        <v>31962265</v>
      </c>
      <c r="M676" s="38">
        <v>151074608</v>
      </c>
      <c r="N676" s="38">
        <v>0</v>
      </c>
      <c r="O676" s="38">
        <v>281499</v>
      </c>
      <c r="P676" s="38">
        <v>1317835</v>
      </c>
      <c r="Q676" s="38">
        <v>8845</v>
      </c>
      <c r="R676" s="25">
        <f t="shared" si="23"/>
        <v>268557561</v>
      </c>
      <c r="S676" s="35">
        <v>2410989616</v>
      </c>
      <c r="T676" s="35">
        <v>1186558369</v>
      </c>
      <c r="U676" s="35">
        <v>1234549446</v>
      </c>
      <c r="V676" s="98">
        <v>-8519514</v>
      </c>
      <c r="W676" s="35">
        <v>1154841316</v>
      </c>
      <c r="X676" s="35">
        <v>79708130</v>
      </c>
      <c r="Y676" s="28">
        <v>6.4564550458678024E-2</v>
      </c>
      <c r="Z676" s="35">
        <v>87214492</v>
      </c>
      <c r="AA676" s="20">
        <f t="shared" si="24"/>
        <v>7.1135695567993693E-2</v>
      </c>
    </row>
    <row r="677" spans="1:27" x14ac:dyDescent="0.25">
      <c r="A677" s="21">
        <v>6920125</v>
      </c>
      <c r="B677" s="62" t="s">
        <v>207</v>
      </c>
      <c r="C677" s="62" t="s">
        <v>77</v>
      </c>
      <c r="D677" s="61" t="s">
        <v>65</v>
      </c>
      <c r="E677" s="21" t="b">
        <v>1</v>
      </c>
      <c r="F677" s="21">
        <v>3</v>
      </c>
      <c r="G677" s="32">
        <v>2013</v>
      </c>
      <c r="H677" s="37">
        <v>896002</v>
      </c>
      <c r="I677" s="38">
        <v>0</v>
      </c>
      <c r="J677" s="38">
        <v>0</v>
      </c>
      <c r="K677" s="38">
        <v>0</v>
      </c>
      <c r="L677" s="38">
        <v>0</v>
      </c>
      <c r="M677" s="38">
        <v>0</v>
      </c>
      <c r="N677" s="38">
        <v>0</v>
      </c>
      <c r="O677" s="38">
        <v>0</v>
      </c>
      <c r="P677" s="38">
        <v>0</v>
      </c>
      <c r="Q677" s="38">
        <v>0</v>
      </c>
      <c r="R677" s="25">
        <f t="shared" si="23"/>
        <v>896002</v>
      </c>
      <c r="S677" s="40">
        <v>36054974</v>
      </c>
      <c r="T677" s="40">
        <v>20541695</v>
      </c>
      <c r="U677" s="40">
        <v>22722138</v>
      </c>
      <c r="V677" s="98">
        <v>6358379</v>
      </c>
      <c r="W677" s="40">
        <v>28844316</v>
      </c>
      <c r="X677" s="40">
        <v>-6122178</v>
      </c>
      <c r="Y677" s="28">
        <v>-0.26943670529595409</v>
      </c>
      <c r="Z677" s="40">
        <v>-6065046</v>
      </c>
      <c r="AA677" s="20">
        <f t="shared" si="24"/>
        <v>-0.20856045991204353</v>
      </c>
    </row>
    <row r="678" spans="1:27" x14ac:dyDescent="0.25">
      <c r="A678" s="30">
        <v>6920163</v>
      </c>
      <c r="B678" s="62" t="s">
        <v>78</v>
      </c>
      <c r="C678" s="62" t="s">
        <v>79</v>
      </c>
      <c r="D678" s="61" t="s">
        <v>65</v>
      </c>
      <c r="E678" s="21" t="b">
        <v>1</v>
      </c>
      <c r="F678" s="21">
        <v>3</v>
      </c>
      <c r="G678" s="32">
        <v>2013</v>
      </c>
      <c r="H678" s="37">
        <v>3350482</v>
      </c>
      <c r="I678" s="38">
        <v>0</v>
      </c>
      <c r="J678" s="38">
        <v>0</v>
      </c>
      <c r="K678" s="38">
        <v>0</v>
      </c>
      <c r="L678" s="38">
        <v>0</v>
      </c>
      <c r="M678" s="38">
        <v>0</v>
      </c>
      <c r="N678" s="38">
        <v>12793</v>
      </c>
      <c r="O678" s="38">
        <v>0</v>
      </c>
      <c r="P678" s="38">
        <v>0</v>
      </c>
      <c r="Q678" s="38">
        <v>0</v>
      </c>
      <c r="R678" s="25">
        <f t="shared" si="23"/>
        <v>3363275</v>
      </c>
      <c r="S678" s="35">
        <v>87861421</v>
      </c>
      <c r="T678" s="35">
        <v>58701704</v>
      </c>
      <c r="U678" s="35">
        <v>62298066</v>
      </c>
      <c r="V678" s="98">
        <v>7506362</v>
      </c>
      <c r="W678" s="35">
        <v>60045471</v>
      </c>
      <c r="X678" s="35">
        <v>2252595</v>
      </c>
      <c r="Y678" s="28">
        <v>3.6158345589733076E-2</v>
      </c>
      <c r="Z678" s="35">
        <v>2261436</v>
      </c>
      <c r="AA678" s="20">
        <f t="shared" si="24"/>
        <v>3.2396741364315744E-2</v>
      </c>
    </row>
    <row r="679" spans="1:27" x14ac:dyDescent="0.25">
      <c r="A679" s="30">
        <v>9999999</v>
      </c>
      <c r="B679" s="62" t="s">
        <v>159</v>
      </c>
      <c r="C679" s="62" t="s">
        <v>156</v>
      </c>
      <c r="D679" s="61" t="s">
        <v>11</v>
      </c>
      <c r="E679" s="30" t="b">
        <v>0</v>
      </c>
      <c r="F679" s="21">
        <v>3</v>
      </c>
      <c r="G679" s="32">
        <v>2013</v>
      </c>
      <c r="H679" s="37">
        <v>27246922</v>
      </c>
      <c r="I679" s="38">
        <v>40165706</v>
      </c>
      <c r="J679" s="38">
        <v>0</v>
      </c>
      <c r="K679" s="38">
        <v>1514324</v>
      </c>
      <c r="L679" s="38">
        <v>0</v>
      </c>
      <c r="M679" s="38">
        <v>0</v>
      </c>
      <c r="N679" s="38">
        <v>87572</v>
      </c>
      <c r="O679" s="38">
        <v>672912</v>
      </c>
      <c r="P679" s="38">
        <v>51183</v>
      </c>
      <c r="Q679" s="38">
        <v>312843</v>
      </c>
      <c r="R679" s="25">
        <f t="shared" si="23"/>
        <v>70051462</v>
      </c>
      <c r="V679" s="98">
        <v>57132</v>
      </c>
      <c r="AA679" s="20">
        <f t="shared" si="24"/>
        <v>0</v>
      </c>
    </row>
    <row r="680" spans="1:27" x14ac:dyDescent="0.25">
      <c r="A680" s="30">
        <v>6920172</v>
      </c>
      <c r="B680" s="62" t="s">
        <v>126</v>
      </c>
      <c r="C680" s="62" t="s">
        <v>160</v>
      </c>
      <c r="D680" s="61" t="s">
        <v>106</v>
      </c>
      <c r="E680" s="30" t="b">
        <v>1</v>
      </c>
      <c r="F680" s="21">
        <v>3</v>
      </c>
      <c r="G680" s="32">
        <v>2013</v>
      </c>
      <c r="H680" s="37">
        <v>102521</v>
      </c>
      <c r="I680" s="38">
        <v>460050</v>
      </c>
      <c r="J680" s="38">
        <v>0</v>
      </c>
      <c r="K680" s="38">
        <v>9081</v>
      </c>
      <c r="L680" s="38">
        <v>0</v>
      </c>
      <c r="M680" s="38">
        <v>0</v>
      </c>
      <c r="N680" s="38">
        <v>0</v>
      </c>
      <c r="O680" s="38">
        <v>1896</v>
      </c>
      <c r="P680" s="38">
        <v>7187</v>
      </c>
      <c r="Q680" s="38">
        <v>3419</v>
      </c>
      <c r="R680" s="25">
        <f t="shared" si="23"/>
        <v>584154</v>
      </c>
      <c r="S680" s="35">
        <v>7878459</v>
      </c>
      <c r="T680" s="35">
        <v>6753803</v>
      </c>
      <c r="U680" s="35">
        <v>7335843</v>
      </c>
      <c r="V680" s="98">
        <v>8841</v>
      </c>
      <c r="W680" s="35">
        <v>8116265</v>
      </c>
      <c r="X680" s="35">
        <v>-780422</v>
      </c>
      <c r="Y680" s="28">
        <v>-0.10638477404709998</v>
      </c>
      <c r="Z680" s="35">
        <v>674857</v>
      </c>
      <c r="AA680" s="20">
        <f t="shared" si="24"/>
        <v>9.1883735229453034E-2</v>
      </c>
    </row>
    <row r="681" spans="1:27" x14ac:dyDescent="0.25">
      <c r="A681" s="30">
        <v>6920060</v>
      </c>
      <c r="B681" s="62" t="s">
        <v>128</v>
      </c>
      <c r="C681" s="62" t="s">
        <v>213</v>
      </c>
      <c r="D681" s="61" t="s">
        <v>106</v>
      </c>
      <c r="E681" s="30" t="b">
        <v>1</v>
      </c>
      <c r="F681" s="30">
        <v>3</v>
      </c>
      <c r="G681" s="32">
        <v>2013</v>
      </c>
      <c r="H681" s="37">
        <v>863966</v>
      </c>
      <c r="I681" s="38">
        <v>376001</v>
      </c>
      <c r="J681" s="38">
        <v>0</v>
      </c>
      <c r="K681" s="38">
        <v>15317</v>
      </c>
      <c r="L681" s="38">
        <v>0</v>
      </c>
      <c r="M681" s="38">
        <v>43347</v>
      </c>
      <c r="N681" s="38">
        <v>0</v>
      </c>
      <c r="O681" s="38">
        <v>6017</v>
      </c>
      <c r="P681" s="38">
        <v>4792</v>
      </c>
      <c r="Q681" s="38">
        <v>0</v>
      </c>
      <c r="R681" s="25">
        <f t="shared" si="23"/>
        <v>1309440</v>
      </c>
      <c r="S681" s="35">
        <v>52313718</v>
      </c>
      <c r="T681" s="35">
        <v>30068969</v>
      </c>
      <c r="U681" s="35">
        <v>30606131</v>
      </c>
      <c r="V681" s="98">
        <v>0</v>
      </c>
      <c r="W681" s="35">
        <v>31554196</v>
      </c>
      <c r="X681" s="35">
        <v>-948065</v>
      </c>
      <c r="Y681" s="28">
        <v>-3.0976309942605945E-2</v>
      </c>
      <c r="Z681" s="35">
        <v>-653287</v>
      </c>
      <c r="AA681" s="20">
        <f t="shared" si="24"/>
        <v>-2.1344971698644299E-2</v>
      </c>
    </row>
    <row r="682" spans="1:27" x14ac:dyDescent="0.25">
      <c r="A682" s="30">
        <v>6920340</v>
      </c>
      <c r="B682" s="62" t="s">
        <v>130</v>
      </c>
      <c r="C682" s="62" t="s">
        <v>215</v>
      </c>
      <c r="D682" s="61" t="s">
        <v>106</v>
      </c>
      <c r="E682" s="30" t="b">
        <v>0</v>
      </c>
      <c r="F682" s="30">
        <v>3</v>
      </c>
      <c r="G682" s="32">
        <v>2013</v>
      </c>
      <c r="H682" s="37">
        <v>2611463</v>
      </c>
      <c r="I682" s="38">
        <v>328031</v>
      </c>
      <c r="J682" s="38">
        <v>64778</v>
      </c>
      <c r="K682" s="38">
        <v>8277</v>
      </c>
      <c r="L682" s="38">
        <v>0</v>
      </c>
      <c r="M682" s="38">
        <v>10118</v>
      </c>
      <c r="N682" s="38">
        <v>0</v>
      </c>
      <c r="O682" s="38">
        <v>42514</v>
      </c>
      <c r="P682" s="38">
        <v>252858</v>
      </c>
      <c r="Q682" s="38">
        <v>0</v>
      </c>
      <c r="R682" s="25">
        <f t="shared" si="23"/>
        <v>3318039</v>
      </c>
      <c r="S682" s="35">
        <v>128804379</v>
      </c>
      <c r="T682" s="35">
        <v>56387356</v>
      </c>
      <c r="U682" s="35">
        <v>59132800</v>
      </c>
      <c r="V682" s="98">
        <v>-602792</v>
      </c>
      <c r="W682" s="35">
        <v>62212330</v>
      </c>
      <c r="X682" s="35">
        <v>-3079530</v>
      </c>
      <c r="Y682" s="28">
        <v>-5.2078203636560419E-2</v>
      </c>
      <c r="Z682" s="35">
        <v>-1669303</v>
      </c>
      <c r="AA682" s="20">
        <f t="shared" si="24"/>
        <v>-2.8520464237763301E-2</v>
      </c>
    </row>
    <row r="683" spans="1:27" x14ac:dyDescent="0.25">
      <c r="A683" s="30">
        <v>6920130</v>
      </c>
      <c r="B683" s="62" t="s">
        <v>101</v>
      </c>
      <c r="C683" s="62" t="s">
        <v>102</v>
      </c>
      <c r="D683" s="61" t="s">
        <v>65</v>
      </c>
      <c r="E683" s="30" t="b">
        <v>1</v>
      </c>
      <c r="F683" s="30">
        <v>3</v>
      </c>
      <c r="G683" s="32">
        <v>2013</v>
      </c>
      <c r="H683" s="37">
        <v>1101848</v>
      </c>
      <c r="I683" s="38">
        <v>626113</v>
      </c>
      <c r="J683" s="38">
        <v>0</v>
      </c>
      <c r="K683" s="38">
        <v>40754</v>
      </c>
      <c r="L683" s="38">
        <v>0</v>
      </c>
      <c r="M683" s="38">
        <v>73532</v>
      </c>
      <c r="N683" s="38">
        <v>367034</v>
      </c>
      <c r="O683" s="38">
        <v>30461</v>
      </c>
      <c r="P683" s="38">
        <v>21630</v>
      </c>
      <c r="Q683" s="38">
        <v>0</v>
      </c>
      <c r="R683" s="25">
        <f t="shared" si="23"/>
        <v>2261372</v>
      </c>
      <c r="S683" s="35">
        <v>38910641</v>
      </c>
      <c r="T683" s="35">
        <v>20462080</v>
      </c>
      <c r="U683" s="35">
        <v>20900101</v>
      </c>
      <c r="V683" s="98">
        <v>0</v>
      </c>
      <c r="W683" s="35">
        <v>19914823</v>
      </c>
      <c r="X683" s="35">
        <v>985278</v>
      </c>
      <c r="Y683" s="28">
        <v>4.7142260221613282E-2</v>
      </c>
      <c r="Z683" s="35">
        <v>987524</v>
      </c>
      <c r="AA683" s="20">
        <f t="shared" si="24"/>
        <v>4.724972381712414E-2</v>
      </c>
    </row>
    <row r="684" spans="1:27" x14ac:dyDescent="0.25">
      <c r="A684" s="30">
        <v>6920708</v>
      </c>
      <c r="B684" s="62" t="s">
        <v>53</v>
      </c>
      <c r="C684" s="62" t="s">
        <v>54</v>
      </c>
      <c r="D684" s="61" t="s">
        <v>11</v>
      </c>
      <c r="E684" s="30" t="b">
        <v>0</v>
      </c>
      <c r="F684" s="30">
        <v>3</v>
      </c>
      <c r="G684" s="32">
        <v>2013</v>
      </c>
      <c r="H684" s="37">
        <v>24729956</v>
      </c>
      <c r="I684" s="38">
        <v>18065496</v>
      </c>
      <c r="J684" s="38">
        <v>2112934</v>
      </c>
      <c r="K684" s="38">
        <v>3316849</v>
      </c>
      <c r="L684" s="38">
        <v>977006</v>
      </c>
      <c r="M684" s="38">
        <v>1779525</v>
      </c>
      <c r="N684" s="38">
        <v>4424038</v>
      </c>
      <c r="O684" s="38">
        <v>536752</v>
      </c>
      <c r="P684" s="38">
        <v>886746</v>
      </c>
      <c r="Q684" s="38">
        <v>149323</v>
      </c>
      <c r="R684" s="25">
        <f t="shared" si="23"/>
        <v>56978625</v>
      </c>
      <c r="S684" s="35">
        <v>1106007621</v>
      </c>
      <c r="T684" s="35">
        <v>531820196</v>
      </c>
      <c r="U684" s="35">
        <v>553820722</v>
      </c>
      <c r="V684" s="98">
        <v>294778</v>
      </c>
      <c r="W684" s="35">
        <v>532174810</v>
      </c>
      <c r="X684" s="35">
        <v>21645912</v>
      </c>
      <c r="Y684" s="28">
        <v>3.9084691381410609E-2</v>
      </c>
      <c r="Z684" s="35">
        <v>61367649</v>
      </c>
      <c r="AA684" s="20">
        <f t="shared" si="24"/>
        <v>0.11074884026886092</v>
      </c>
    </row>
    <row r="685" spans="1:27" x14ac:dyDescent="0.25">
      <c r="A685" s="30">
        <v>6920065</v>
      </c>
      <c r="B685" s="62" t="s">
        <v>97</v>
      </c>
      <c r="C685" s="62" t="s">
        <v>98</v>
      </c>
      <c r="D685" s="61" t="s">
        <v>65</v>
      </c>
      <c r="E685" s="21" t="b">
        <v>1</v>
      </c>
      <c r="F685" s="21">
        <v>3</v>
      </c>
      <c r="G685" s="32">
        <v>2013</v>
      </c>
      <c r="H685" s="37">
        <v>249355</v>
      </c>
      <c r="I685" s="38">
        <v>0</v>
      </c>
      <c r="J685" s="38">
        <v>0</v>
      </c>
      <c r="K685" s="38">
        <v>28239</v>
      </c>
      <c r="L685" s="38">
        <v>0</v>
      </c>
      <c r="M685" s="38">
        <v>0</v>
      </c>
      <c r="N685" s="38">
        <v>0</v>
      </c>
      <c r="O685" s="38">
        <v>0</v>
      </c>
      <c r="P685" s="38">
        <v>0</v>
      </c>
      <c r="Q685" s="38">
        <v>0</v>
      </c>
      <c r="R685" s="25">
        <f t="shared" si="23"/>
        <v>277594</v>
      </c>
      <c r="S685" s="35">
        <v>18038045</v>
      </c>
      <c r="T685" s="35">
        <v>13042040</v>
      </c>
      <c r="U685" s="35">
        <v>13596560</v>
      </c>
      <c r="V685" s="98">
        <v>79194</v>
      </c>
      <c r="W685" s="35">
        <v>14053724</v>
      </c>
      <c r="X685" s="35">
        <v>-457164</v>
      </c>
      <c r="Y685" s="28">
        <v>-3.3623504768853299E-2</v>
      </c>
      <c r="Z685" s="35">
        <v>355339</v>
      </c>
      <c r="AA685" s="20">
        <f t="shared" si="24"/>
        <v>2.5983137748748626E-2</v>
      </c>
    </row>
    <row r="686" spans="1:27" x14ac:dyDescent="0.25">
      <c r="A686" s="30">
        <v>6920380</v>
      </c>
      <c r="B686" s="57" t="s">
        <v>164</v>
      </c>
      <c r="C686" s="62" t="s">
        <v>165</v>
      </c>
      <c r="D686" s="61" t="s">
        <v>106</v>
      </c>
      <c r="E686" s="21" t="b">
        <v>1</v>
      </c>
      <c r="F686" s="21">
        <v>3</v>
      </c>
      <c r="G686" s="32">
        <v>2013</v>
      </c>
      <c r="H686" s="37">
        <v>1161958</v>
      </c>
      <c r="I686" s="38">
        <v>16968</v>
      </c>
      <c r="J686" s="38">
        <v>0</v>
      </c>
      <c r="K686" s="38">
        <v>221970</v>
      </c>
      <c r="L686" s="38">
        <v>0</v>
      </c>
      <c r="M686" s="38">
        <v>179966</v>
      </c>
      <c r="N686" s="38">
        <v>0</v>
      </c>
      <c r="O686" s="38">
        <v>323702</v>
      </c>
      <c r="P686" s="38">
        <v>187028</v>
      </c>
      <c r="Q686" s="38">
        <v>7533</v>
      </c>
      <c r="R686" s="25">
        <f t="shared" si="23"/>
        <v>2099125</v>
      </c>
      <c r="S686" s="35">
        <v>101324457</v>
      </c>
      <c r="T686" s="35">
        <v>50173774</v>
      </c>
      <c r="U686" s="35">
        <v>51797501</v>
      </c>
      <c r="V686" s="98">
        <v>0</v>
      </c>
      <c r="W686" s="35">
        <v>45381648</v>
      </c>
      <c r="X686" s="35">
        <v>6415853</v>
      </c>
      <c r="Y686" s="28">
        <v>0.12386414163107985</v>
      </c>
      <c r="Z686" s="35">
        <v>13505778</v>
      </c>
      <c r="AA686" s="20">
        <f t="shared" si="24"/>
        <v>0.26074188405344112</v>
      </c>
    </row>
    <row r="687" spans="1:27" x14ac:dyDescent="0.25">
      <c r="A687" s="30">
        <v>6920140</v>
      </c>
      <c r="B687" s="62" t="s">
        <v>132</v>
      </c>
      <c r="C687" s="62" t="s">
        <v>132</v>
      </c>
      <c r="D687" s="61" t="s">
        <v>106</v>
      </c>
      <c r="E687" s="21" t="b">
        <v>1</v>
      </c>
      <c r="F687" s="21">
        <v>3</v>
      </c>
      <c r="G687" s="32">
        <v>2013</v>
      </c>
      <c r="H687" s="37">
        <v>237235</v>
      </c>
      <c r="I687" s="38">
        <v>609436</v>
      </c>
      <c r="J687" s="38">
        <v>0</v>
      </c>
      <c r="K687" s="38">
        <v>8345</v>
      </c>
      <c r="L687" s="38">
        <v>0</v>
      </c>
      <c r="M687" s="38">
        <v>903</v>
      </c>
      <c r="N687" s="38">
        <v>268463</v>
      </c>
      <c r="O687" s="38">
        <v>2044</v>
      </c>
      <c r="P687" s="38">
        <v>11924</v>
      </c>
      <c r="Q687" s="38">
        <v>0</v>
      </c>
      <c r="R687" s="25">
        <f t="shared" si="23"/>
        <v>1138350</v>
      </c>
      <c r="S687" s="35">
        <v>22546375</v>
      </c>
      <c r="T687" s="35">
        <v>16647742</v>
      </c>
      <c r="U687" s="35">
        <v>17204302</v>
      </c>
      <c r="V687" s="98">
        <v>-21221</v>
      </c>
      <c r="W687" s="35">
        <v>17422966</v>
      </c>
      <c r="X687" s="35">
        <v>-218664</v>
      </c>
      <c r="Y687" s="28">
        <v>-1.2709844316845869E-2</v>
      </c>
      <c r="Z687" s="35">
        <v>159354</v>
      </c>
      <c r="AA687" s="20">
        <f t="shared" si="24"/>
        <v>9.2738898222035973E-3</v>
      </c>
    </row>
    <row r="688" spans="1:27" x14ac:dyDescent="0.25">
      <c r="A688" s="21">
        <v>6920025</v>
      </c>
      <c r="B688" s="62" t="s">
        <v>63</v>
      </c>
      <c r="C688" s="62" t="s">
        <v>64</v>
      </c>
      <c r="D688" s="61" t="s">
        <v>65</v>
      </c>
      <c r="E688" s="21" t="b">
        <v>0</v>
      </c>
      <c r="F688" s="21">
        <v>4</v>
      </c>
      <c r="G688" s="32">
        <v>2013</v>
      </c>
      <c r="H688" s="37">
        <v>949636</v>
      </c>
      <c r="I688" s="38">
        <v>4083709</v>
      </c>
      <c r="J688" s="38">
        <v>3009</v>
      </c>
      <c r="K688" s="38">
        <v>5252</v>
      </c>
      <c r="L688" s="38">
        <v>0</v>
      </c>
      <c r="M688" s="38">
        <v>3531</v>
      </c>
      <c r="N688" s="38">
        <v>2256696</v>
      </c>
      <c r="O688" s="38">
        <v>28108</v>
      </c>
      <c r="P688" s="38">
        <v>28108</v>
      </c>
      <c r="Q688" s="38">
        <v>3612</v>
      </c>
      <c r="R688" s="25">
        <f t="shared" si="23"/>
        <v>7361661</v>
      </c>
      <c r="S688" s="35">
        <v>84550041</v>
      </c>
      <c r="T688" s="35">
        <v>43698325</v>
      </c>
      <c r="U688" s="35">
        <v>44145624</v>
      </c>
      <c r="V688" s="98">
        <v>0</v>
      </c>
      <c r="W688" s="35">
        <v>48023643</v>
      </c>
      <c r="X688" s="35">
        <v>-3878019</v>
      </c>
      <c r="Y688" s="28">
        <v>-8.7846056950061466E-2</v>
      </c>
      <c r="Z688" s="35">
        <v>-3615809</v>
      </c>
      <c r="AA688" s="20">
        <f t="shared" si="24"/>
        <v>-8.1906396883188237E-2</v>
      </c>
    </row>
    <row r="689" spans="1:27" x14ac:dyDescent="0.25">
      <c r="A689" s="30">
        <v>6920280</v>
      </c>
      <c r="B689" s="62" t="s">
        <v>151</v>
      </c>
      <c r="C689" s="62" t="s">
        <v>15</v>
      </c>
      <c r="D689" s="61" t="s">
        <v>11</v>
      </c>
      <c r="E689" s="21" t="b">
        <v>0</v>
      </c>
      <c r="F689" s="21">
        <v>4</v>
      </c>
      <c r="G689" s="32">
        <v>2013</v>
      </c>
      <c r="H689" s="37">
        <v>13230611</v>
      </c>
      <c r="I689" s="38">
        <v>24672718</v>
      </c>
      <c r="J689" s="38">
        <v>2158661</v>
      </c>
      <c r="K689" s="38">
        <v>1013165</v>
      </c>
      <c r="L689" s="38">
        <v>176040</v>
      </c>
      <c r="M689" s="38">
        <v>11649</v>
      </c>
      <c r="N689" s="38">
        <v>3606409</v>
      </c>
      <c r="O689" s="38">
        <v>70550</v>
      </c>
      <c r="P689" s="38">
        <v>27070</v>
      </c>
      <c r="Q689" s="38">
        <v>499139</v>
      </c>
      <c r="R689" s="25">
        <f t="shared" si="23"/>
        <v>45466012</v>
      </c>
      <c r="S689" s="35">
        <v>985042432</v>
      </c>
      <c r="T689" s="35">
        <v>380559201</v>
      </c>
      <c r="U689" s="35">
        <v>393052063</v>
      </c>
      <c r="V689" s="98">
        <v>-587000</v>
      </c>
      <c r="W689" s="35">
        <v>368934963</v>
      </c>
      <c r="X689" s="35">
        <v>24117100</v>
      </c>
      <c r="Y689" s="28">
        <v>6.1358538143584301E-2</v>
      </c>
      <c r="Z689" s="35">
        <v>24137837</v>
      </c>
      <c r="AA689" s="20">
        <f t="shared" si="24"/>
        <v>6.1503148370686947E-2</v>
      </c>
    </row>
    <row r="690" spans="1:27" x14ac:dyDescent="0.25">
      <c r="A690" s="30">
        <v>6920005</v>
      </c>
      <c r="B690" s="62" t="s">
        <v>17</v>
      </c>
      <c r="C690" s="62" t="s">
        <v>18</v>
      </c>
      <c r="D690" s="61" t="s">
        <v>11</v>
      </c>
      <c r="E690" s="21" t="b">
        <v>0</v>
      </c>
      <c r="F690" s="21">
        <v>4</v>
      </c>
      <c r="G690" s="32">
        <v>2013</v>
      </c>
      <c r="H690" s="37">
        <v>7301105</v>
      </c>
      <c r="I690" s="38">
        <v>7607258</v>
      </c>
      <c r="J690" s="38">
        <v>792592</v>
      </c>
      <c r="K690" s="38">
        <v>241814</v>
      </c>
      <c r="L690" s="38">
        <v>0</v>
      </c>
      <c r="M690" s="38">
        <v>4530</v>
      </c>
      <c r="N690" s="38">
        <v>817490</v>
      </c>
      <c r="O690" s="38">
        <v>27436</v>
      </c>
      <c r="P690" s="38">
        <v>0</v>
      </c>
      <c r="Q690" s="38">
        <v>194110</v>
      </c>
      <c r="R690" s="25">
        <f t="shared" si="23"/>
        <v>16986335</v>
      </c>
      <c r="S690" s="35">
        <v>374090280</v>
      </c>
      <c r="T690" s="35">
        <v>124046933</v>
      </c>
      <c r="U690" s="35">
        <v>126753596</v>
      </c>
      <c r="V690" s="98">
        <v>262210</v>
      </c>
      <c r="W690" s="35">
        <v>123558322</v>
      </c>
      <c r="X690" s="35">
        <v>3195274</v>
      </c>
      <c r="Y690" s="28">
        <v>2.5208547140548185E-2</v>
      </c>
      <c r="Z690" s="35">
        <v>3349128</v>
      </c>
      <c r="AA690" s="20">
        <f t="shared" si="24"/>
        <v>2.6367804964367979E-2</v>
      </c>
    </row>
    <row r="691" spans="1:27" x14ac:dyDescent="0.25">
      <c r="A691" s="30">
        <v>6920207</v>
      </c>
      <c r="B691" s="62" t="s">
        <v>59</v>
      </c>
      <c r="C691" s="62" t="s">
        <v>60</v>
      </c>
      <c r="D691" s="61" t="s">
        <v>11</v>
      </c>
      <c r="E691" s="21" t="b">
        <v>0</v>
      </c>
      <c r="F691" s="21">
        <v>4</v>
      </c>
      <c r="G691" s="32">
        <v>2013</v>
      </c>
      <c r="H691" s="37">
        <v>5507877</v>
      </c>
      <c r="I691" s="38">
        <v>786674</v>
      </c>
      <c r="J691" s="38">
        <v>0</v>
      </c>
      <c r="K691" s="38">
        <v>221440</v>
      </c>
      <c r="L691" s="38">
        <v>0</v>
      </c>
      <c r="M691" s="38">
        <v>2394796</v>
      </c>
      <c r="N691" s="38">
        <v>6857805</v>
      </c>
      <c r="O691" s="38">
        <v>144823</v>
      </c>
      <c r="P691" s="38">
        <v>1123185</v>
      </c>
      <c r="Q691" s="38">
        <v>23475</v>
      </c>
      <c r="R691" s="25">
        <f t="shared" si="23"/>
        <v>17060075</v>
      </c>
      <c r="S691" s="35">
        <v>446602407</v>
      </c>
      <c r="T691" s="35">
        <v>170348990</v>
      </c>
      <c r="U691" s="35">
        <v>178135322</v>
      </c>
      <c r="V691" s="98">
        <v>250520</v>
      </c>
      <c r="W691" s="35">
        <v>166693709</v>
      </c>
      <c r="X691" s="35">
        <v>11441613</v>
      </c>
      <c r="Y691" s="28">
        <v>6.4229894843651505E-2</v>
      </c>
      <c r="Z691" s="35">
        <v>14014004</v>
      </c>
      <c r="AA691" s="20">
        <f t="shared" si="24"/>
        <v>7.8560068685271559E-2</v>
      </c>
    </row>
    <row r="692" spans="1:27" x14ac:dyDescent="0.25">
      <c r="A692" s="21">
        <v>6920770</v>
      </c>
      <c r="B692" s="62" t="s">
        <v>201</v>
      </c>
      <c r="C692" s="62" t="s">
        <v>202</v>
      </c>
      <c r="D692" s="61" t="s">
        <v>65</v>
      </c>
      <c r="E692" s="21" t="b">
        <v>0</v>
      </c>
      <c r="F692" s="21">
        <v>5</v>
      </c>
      <c r="G692" s="32">
        <v>2013</v>
      </c>
      <c r="H692" s="37">
        <v>3471890</v>
      </c>
      <c r="I692" s="38">
        <v>3945001</v>
      </c>
      <c r="J692" s="38">
        <v>0</v>
      </c>
      <c r="K692" s="38">
        <v>453344</v>
      </c>
      <c r="L692" s="38">
        <v>18301</v>
      </c>
      <c r="M692" s="38">
        <v>554754</v>
      </c>
      <c r="N692" s="38">
        <v>19177</v>
      </c>
      <c r="O692" s="38">
        <v>632371</v>
      </c>
      <c r="P692" s="38">
        <v>377193</v>
      </c>
      <c r="Q692" s="38">
        <v>67123</v>
      </c>
      <c r="R692" s="25">
        <f t="shared" si="23"/>
        <v>9539154</v>
      </c>
      <c r="S692" s="35">
        <v>210616412</v>
      </c>
      <c r="T692" s="35">
        <v>95984740</v>
      </c>
      <c r="U692" s="35">
        <v>101608244</v>
      </c>
      <c r="V692" s="98">
        <v>246445</v>
      </c>
      <c r="W692" s="35">
        <v>104252462</v>
      </c>
      <c r="X692" s="35">
        <v>-2644218</v>
      </c>
      <c r="Y692" s="28">
        <v>-2.6023656111998156E-2</v>
      </c>
      <c r="Z692" s="35">
        <v>-951360</v>
      </c>
      <c r="AA692" s="20">
        <f t="shared" si="24"/>
        <v>-9.3403652727269137E-3</v>
      </c>
    </row>
    <row r="693" spans="1:27" x14ac:dyDescent="0.25">
      <c r="A693" s="30">
        <v>6920510</v>
      </c>
      <c r="B693" s="62" t="s">
        <v>203</v>
      </c>
      <c r="C693" s="62" t="s">
        <v>204</v>
      </c>
      <c r="D693" s="61" t="s">
        <v>11</v>
      </c>
      <c r="E693" s="21" t="b">
        <v>0</v>
      </c>
      <c r="F693" s="21">
        <v>5</v>
      </c>
      <c r="G693" s="32">
        <v>2013</v>
      </c>
      <c r="H693" s="37">
        <v>6032214</v>
      </c>
      <c r="I693" s="38">
        <v>7941389</v>
      </c>
      <c r="J693" s="38">
        <v>0</v>
      </c>
      <c r="K693" s="38">
        <v>656373</v>
      </c>
      <c r="L693" s="38">
        <v>46945</v>
      </c>
      <c r="M693" s="38">
        <v>497861</v>
      </c>
      <c r="N693" s="38">
        <v>3119232</v>
      </c>
      <c r="O693" s="38">
        <v>269506</v>
      </c>
      <c r="P693" s="38">
        <v>62335</v>
      </c>
      <c r="Q693" s="38">
        <v>138271</v>
      </c>
      <c r="R693" s="25">
        <f t="shared" si="23"/>
        <v>18764126</v>
      </c>
      <c r="S693" s="35">
        <v>750710993</v>
      </c>
      <c r="T693" s="35">
        <v>277940827</v>
      </c>
      <c r="U693" s="35">
        <v>321308626</v>
      </c>
      <c r="V693" s="98">
        <v>0</v>
      </c>
      <c r="W693" s="35">
        <v>318542380</v>
      </c>
      <c r="X693" s="35">
        <v>2766246</v>
      </c>
      <c r="Y693" s="28">
        <v>8.6093113479001337E-3</v>
      </c>
      <c r="Z693" s="35">
        <v>2766246</v>
      </c>
      <c r="AA693" s="20">
        <f t="shared" si="24"/>
        <v>8.6093113479001337E-3</v>
      </c>
    </row>
    <row r="694" spans="1:27" x14ac:dyDescent="0.25">
      <c r="A694" s="30">
        <v>6920780</v>
      </c>
      <c r="B694" s="62" t="s">
        <v>205</v>
      </c>
      <c r="C694" s="62" t="s">
        <v>206</v>
      </c>
      <c r="D694" s="61" t="s">
        <v>106</v>
      </c>
      <c r="E694" s="21" t="b">
        <v>1</v>
      </c>
      <c r="F694" s="21">
        <v>5</v>
      </c>
      <c r="G694" s="32">
        <v>2013</v>
      </c>
      <c r="H694" s="37">
        <v>4830639</v>
      </c>
      <c r="I694" s="38">
        <v>244064</v>
      </c>
      <c r="J694" s="38">
        <v>0</v>
      </c>
      <c r="K694" s="38">
        <v>2519060</v>
      </c>
      <c r="L694" s="38">
        <v>0</v>
      </c>
      <c r="M694" s="38">
        <v>0</v>
      </c>
      <c r="N694" s="38">
        <v>0</v>
      </c>
      <c r="O694" s="38">
        <v>99172</v>
      </c>
      <c r="P694" s="38">
        <v>138010</v>
      </c>
      <c r="Q694" s="38">
        <v>0</v>
      </c>
      <c r="R694" s="25">
        <f t="shared" si="23"/>
        <v>7830945</v>
      </c>
      <c r="S694" s="35">
        <v>90396248</v>
      </c>
      <c r="T694" s="35">
        <v>53610532</v>
      </c>
      <c r="U694" s="35">
        <v>56353532</v>
      </c>
      <c r="V694" s="98">
        <v>1692858</v>
      </c>
      <c r="W694" s="35">
        <v>55096000</v>
      </c>
      <c r="X694" s="35">
        <v>1257532</v>
      </c>
      <c r="Y694" s="28">
        <v>2.2315052053880135E-2</v>
      </c>
      <c r="Z694" s="35">
        <v>670532</v>
      </c>
      <c r="AA694" s="20">
        <f t="shared" si="24"/>
        <v>1.1551657217615084E-2</v>
      </c>
    </row>
    <row r="695" spans="1:27" x14ac:dyDescent="0.25">
      <c r="A695" s="30">
        <v>6920015</v>
      </c>
      <c r="B695" s="62" t="s">
        <v>67</v>
      </c>
      <c r="C695" s="62" t="s">
        <v>68</v>
      </c>
      <c r="D695" s="61" t="s">
        <v>65</v>
      </c>
      <c r="E695" s="21" t="b">
        <v>1</v>
      </c>
      <c r="F695" s="21">
        <v>5</v>
      </c>
      <c r="G695" s="32">
        <v>2013</v>
      </c>
      <c r="H695" s="37">
        <v>1320604</v>
      </c>
      <c r="I695" s="38">
        <v>2055347</v>
      </c>
      <c r="J695" s="38">
        <v>0</v>
      </c>
      <c r="K695" s="38">
        <v>96302</v>
      </c>
      <c r="L695" s="38">
        <v>0</v>
      </c>
      <c r="M695" s="38">
        <v>10300</v>
      </c>
      <c r="N695" s="38">
        <v>0</v>
      </c>
      <c r="O695" s="38">
        <v>208759</v>
      </c>
      <c r="P695" s="38">
        <v>52894</v>
      </c>
      <c r="Q695" s="38">
        <v>64537</v>
      </c>
      <c r="R695" s="25">
        <f t="shared" si="23"/>
        <v>3808743</v>
      </c>
      <c r="S695" s="35">
        <v>132244360</v>
      </c>
      <c r="T695" s="35">
        <v>70438029</v>
      </c>
      <c r="U695" s="35">
        <v>72589291</v>
      </c>
      <c r="V695" s="98">
        <v>-1436486</v>
      </c>
      <c r="W695" s="35">
        <v>68348391</v>
      </c>
      <c r="X695" s="35">
        <v>4240900</v>
      </c>
      <c r="Y695" s="28">
        <v>5.842321837803871E-2</v>
      </c>
      <c r="Z695" s="35">
        <v>4876155</v>
      </c>
      <c r="AA695" s="20">
        <f t="shared" si="24"/>
        <v>6.8530748717496093E-2</v>
      </c>
    </row>
    <row r="696" spans="1:27" x14ac:dyDescent="0.25">
      <c r="A696" s="21">
        <v>6920110</v>
      </c>
      <c r="B696" s="62" t="s">
        <v>23</v>
      </c>
      <c r="C696" s="62" t="s">
        <v>24</v>
      </c>
      <c r="D696" s="61" t="s">
        <v>11</v>
      </c>
      <c r="E696" s="30" t="b">
        <v>0</v>
      </c>
      <c r="F696" s="21">
        <v>5</v>
      </c>
      <c r="G696" s="32">
        <v>2013</v>
      </c>
      <c r="H696" s="37">
        <v>11720480</v>
      </c>
      <c r="I696" s="38">
        <v>10518553</v>
      </c>
      <c r="J696" s="38">
        <v>1369364</v>
      </c>
      <c r="K696" s="38">
        <v>637532</v>
      </c>
      <c r="L696" s="38">
        <v>310301</v>
      </c>
      <c r="M696" s="38">
        <v>7665468</v>
      </c>
      <c r="N696" s="38">
        <v>2309276</v>
      </c>
      <c r="O696" s="38">
        <v>892191</v>
      </c>
      <c r="P696" s="38">
        <v>341784</v>
      </c>
      <c r="Q696" s="38">
        <v>103525</v>
      </c>
      <c r="R696" s="25">
        <f t="shared" si="23"/>
        <v>35868474</v>
      </c>
      <c r="S696" s="35">
        <v>624329324</v>
      </c>
      <c r="T696" s="35">
        <v>305994496</v>
      </c>
      <c r="U696" s="35">
        <v>315695122</v>
      </c>
      <c r="V696" s="98">
        <v>-352902</v>
      </c>
      <c r="W696" s="35">
        <v>328150869</v>
      </c>
      <c r="X696" s="35">
        <v>-12455747</v>
      </c>
      <c r="Y696" s="28">
        <v>-3.9454987207562874E-2</v>
      </c>
      <c r="Z696" s="35">
        <v>-11069483</v>
      </c>
      <c r="AA696" s="20">
        <f t="shared" si="24"/>
        <v>-3.510307944175696E-2</v>
      </c>
    </row>
    <row r="697" spans="1:27" x14ac:dyDescent="0.25">
      <c r="A697" s="30">
        <v>6920045</v>
      </c>
      <c r="B697" s="62" t="s">
        <v>26</v>
      </c>
      <c r="C697" s="62" t="s">
        <v>27</v>
      </c>
      <c r="D697" s="61" t="s">
        <v>11</v>
      </c>
      <c r="E697" s="21" t="b">
        <v>0</v>
      </c>
      <c r="F697" s="21">
        <v>5</v>
      </c>
      <c r="G697" s="32">
        <v>2013</v>
      </c>
      <c r="H697" s="37">
        <v>7691503</v>
      </c>
      <c r="I697" s="38">
        <v>9472087</v>
      </c>
      <c r="J697" s="38">
        <v>0</v>
      </c>
      <c r="K697" s="38">
        <v>985895</v>
      </c>
      <c r="L697" s="38">
        <v>4369778</v>
      </c>
      <c r="M697" s="38">
        <v>2516373</v>
      </c>
      <c r="N697" s="38">
        <v>0</v>
      </c>
      <c r="O697" s="38">
        <v>4606742</v>
      </c>
      <c r="P697" s="38">
        <v>0</v>
      </c>
      <c r="Q697" s="38">
        <v>1467474</v>
      </c>
      <c r="R697" s="25">
        <f t="shared" si="23"/>
        <v>31109852</v>
      </c>
      <c r="S697" s="35" t="e">
        <v>#N/A</v>
      </c>
      <c r="T697" s="35" t="e">
        <v>#N/A</v>
      </c>
      <c r="U697" s="35">
        <v>521991514</v>
      </c>
      <c r="V697" s="98">
        <v>224248</v>
      </c>
      <c r="W697" s="35">
        <v>515218148</v>
      </c>
      <c r="X697" s="35">
        <v>6773365</v>
      </c>
      <c r="Y697" s="28">
        <v>1.2976005966257911E-2</v>
      </c>
      <c r="Z697" s="35">
        <v>10100018</v>
      </c>
      <c r="AA697" s="20">
        <f t="shared" si="24"/>
        <v>1.9340699256794935E-2</v>
      </c>
    </row>
    <row r="698" spans="1:27" x14ac:dyDescent="0.25">
      <c r="A698" s="30">
        <v>6920434</v>
      </c>
      <c r="B698" s="62" t="s">
        <v>152</v>
      </c>
      <c r="C698" s="62" t="s">
        <v>30</v>
      </c>
      <c r="D698" s="61" t="s">
        <v>11</v>
      </c>
      <c r="E698" s="21" t="b">
        <v>0</v>
      </c>
      <c r="F698" s="21">
        <v>5</v>
      </c>
      <c r="G698" s="32">
        <v>2013</v>
      </c>
      <c r="H698" s="37">
        <v>497024</v>
      </c>
      <c r="I698" s="38">
        <v>802609</v>
      </c>
      <c r="J698" s="38">
        <v>0</v>
      </c>
      <c r="K698" s="38">
        <v>129371</v>
      </c>
      <c r="L698" s="38">
        <v>573410</v>
      </c>
      <c r="M698" s="38">
        <v>330203</v>
      </c>
      <c r="N698" s="38">
        <v>0</v>
      </c>
      <c r="O698" s="38">
        <v>1621825</v>
      </c>
      <c r="P698" s="38">
        <v>0</v>
      </c>
      <c r="Q698" s="38">
        <v>192564</v>
      </c>
      <c r="R698" s="25">
        <f t="shared" si="23"/>
        <v>4147006</v>
      </c>
      <c r="S698" s="35" t="e">
        <v>#N/A</v>
      </c>
      <c r="T698" s="35" t="e">
        <v>#N/A</v>
      </c>
      <c r="U698" s="35">
        <v>61485591</v>
      </c>
      <c r="V698" s="98">
        <v>4448800</v>
      </c>
      <c r="W698" s="35">
        <v>61450609</v>
      </c>
      <c r="X698" s="35">
        <v>34983</v>
      </c>
      <c r="Y698" s="28">
        <v>5.6896257206017582E-4</v>
      </c>
      <c r="Z698" s="35">
        <v>585190</v>
      </c>
      <c r="AA698" s="20">
        <f t="shared" si="24"/>
        <v>8.8753379097715485E-3</v>
      </c>
    </row>
    <row r="699" spans="1:27" x14ac:dyDescent="0.25">
      <c r="A699" s="30">
        <v>6920741</v>
      </c>
      <c r="B699" s="62" t="s">
        <v>38</v>
      </c>
      <c r="C699" s="62" t="s">
        <v>39</v>
      </c>
      <c r="D699" s="61" t="s">
        <v>11</v>
      </c>
      <c r="E699" s="21" t="b">
        <v>0</v>
      </c>
      <c r="F699" s="21">
        <v>5</v>
      </c>
      <c r="G699" s="32">
        <v>2013</v>
      </c>
      <c r="H699" s="37">
        <v>1385667</v>
      </c>
      <c r="I699" s="38">
        <v>0</v>
      </c>
      <c r="J699" s="38">
        <v>0</v>
      </c>
      <c r="K699" s="38">
        <v>5000</v>
      </c>
      <c r="L699" s="38">
        <v>0</v>
      </c>
      <c r="M699" s="38">
        <v>0</v>
      </c>
      <c r="N699" s="38">
        <v>0</v>
      </c>
      <c r="O699" s="38">
        <v>27316</v>
      </c>
      <c r="P699" s="38">
        <v>49485</v>
      </c>
      <c r="Q699" s="38">
        <v>0</v>
      </c>
      <c r="R699" s="25">
        <f t="shared" si="23"/>
        <v>1467468</v>
      </c>
      <c r="S699" s="35">
        <v>403316158</v>
      </c>
      <c r="T699" s="35">
        <v>133654008</v>
      </c>
      <c r="U699" s="35">
        <v>134509090</v>
      </c>
      <c r="V699" s="98">
        <v>-260987</v>
      </c>
      <c r="W699" s="35">
        <v>109110687</v>
      </c>
      <c r="X699" s="35">
        <v>25398403</v>
      </c>
      <c r="Y699" s="28">
        <v>0.18882294869439678</v>
      </c>
      <c r="Z699" s="35">
        <v>16878889</v>
      </c>
      <c r="AA699" s="20">
        <f t="shared" si="24"/>
        <v>0.12572906896122027</v>
      </c>
    </row>
    <row r="700" spans="1:27" x14ac:dyDescent="0.25">
      <c r="A700" s="30">
        <v>6920190</v>
      </c>
      <c r="B700" s="62" t="s">
        <v>80</v>
      </c>
      <c r="C700" s="62" t="s">
        <v>81</v>
      </c>
      <c r="D700" s="61" t="s">
        <v>65</v>
      </c>
      <c r="E700" s="30" t="b">
        <v>1</v>
      </c>
      <c r="F700" s="30">
        <v>5</v>
      </c>
      <c r="G700" s="32">
        <v>2013</v>
      </c>
      <c r="H700" s="37">
        <v>3815000</v>
      </c>
      <c r="I700" s="38">
        <v>1586000</v>
      </c>
      <c r="J700" s="38">
        <v>0</v>
      </c>
      <c r="K700" s="38">
        <v>194330</v>
      </c>
      <c r="L700" s="38">
        <v>47199</v>
      </c>
      <c r="M700" s="38">
        <v>104327</v>
      </c>
      <c r="N700" s="38">
        <v>0</v>
      </c>
      <c r="O700" s="38">
        <v>190980</v>
      </c>
      <c r="P700" s="38">
        <v>217314</v>
      </c>
      <c r="Q700" s="38">
        <v>61708</v>
      </c>
      <c r="R700" s="25">
        <f t="shared" si="23"/>
        <v>6216858</v>
      </c>
      <c r="S700" s="35">
        <v>113899328</v>
      </c>
      <c r="T700" s="35">
        <v>67733144</v>
      </c>
      <c r="U700" s="35">
        <v>68135050</v>
      </c>
      <c r="V700" s="98">
        <v>800140</v>
      </c>
      <c r="W700" s="35">
        <v>68360344</v>
      </c>
      <c r="X700" s="35">
        <v>-225294</v>
      </c>
      <c r="Y700" s="28">
        <v>-3.306580093505472E-3</v>
      </c>
      <c r="Z700" s="35">
        <v>-225390</v>
      </c>
      <c r="AA700" s="20">
        <f t="shared" si="24"/>
        <v>-3.2695927870801545E-3</v>
      </c>
    </row>
    <row r="701" spans="1:27" x14ac:dyDescent="0.25">
      <c r="A701" s="30">
        <v>6920290</v>
      </c>
      <c r="B701" s="62" t="s">
        <v>46</v>
      </c>
      <c r="C701" s="62" t="s">
        <v>47</v>
      </c>
      <c r="D701" s="61" t="s">
        <v>11</v>
      </c>
      <c r="E701" s="30" t="b">
        <v>0</v>
      </c>
      <c r="F701" s="30">
        <v>5</v>
      </c>
      <c r="G701" s="32">
        <v>2013</v>
      </c>
      <c r="H701" s="37">
        <v>11104000</v>
      </c>
      <c r="I701" s="38">
        <v>9408000</v>
      </c>
      <c r="J701" s="38">
        <v>650000</v>
      </c>
      <c r="K701" s="38">
        <v>274348</v>
      </c>
      <c r="L701" s="38">
        <v>88851</v>
      </c>
      <c r="M701" s="38">
        <v>134824</v>
      </c>
      <c r="N701" s="38">
        <v>59694</v>
      </c>
      <c r="O701" s="38">
        <v>213505</v>
      </c>
      <c r="P701" s="38">
        <v>37359</v>
      </c>
      <c r="Q701" s="38">
        <v>20545</v>
      </c>
      <c r="R701" s="25">
        <f t="shared" si="23"/>
        <v>21991126</v>
      </c>
      <c r="S701" s="35">
        <v>444561415</v>
      </c>
      <c r="T701" s="35">
        <v>158116143</v>
      </c>
      <c r="U701" s="35">
        <v>164784691</v>
      </c>
      <c r="V701" s="98">
        <v>124871</v>
      </c>
      <c r="W701" s="35">
        <v>156713958</v>
      </c>
      <c r="X701" s="35">
        <v>8070733</v>
      </c>
      <c r="Y701" s="28">
        <v>4.8977444148619362E-2</v>
      </c>
      <c r="Z701" s="35">
        <v>8095283</v>
      </c>
      <c r="AA701" s="20">
        <f t="shared" si="24"/>
        <v>4.9089227463959911E-2</v>
      </c>
    </row>
    <row r="702" spans="1:27" x14ac:dyDescent="0.25">
      <c r="A702" s="30">
        <v>6920296</v>
      </c>
      <c r="B702" s="62" t="s">
        <v>48</v>
      </c>
      <c r="C702" s="62" t="s">
        <v>49</v>
      </c>
      <c r="D702" s="61" t="s">
        <v>11</v>
      </c>
      <c r="E702" s="30" t="b">
        <v>0</v>
      </c>
      <c r="F702" s="30">
        <v>5</v>
      </c>
      <c r="G702" s="32">
        <v>2013</v>
      </c>
      <c r="H702" s="37">
        <v>5434000</v>
      </c>
      <c r="I702" s="38">
        <v>3062110</v>
      </c>
      <c r="J702" s="38">
        <v>0</v>
      </c>
      <c r="K702" s="38">
        <v>658804</v>
      </c>
      <c r="L702" s="38">
        <v>60528</v>
      </c>
      <c r="M702" s="38">
        <v>4224821</v>
      </c>
      <c r="N702" s="38">
        <v>177706</v>
      </c>
      <c r="O702" s="38">
        <v>139974</v>
      </c>
      <c r="P702" s="38">
        <v>42139</v>
      </c>
      <c r="Q702" s="38">
        <v>20571</v>
      </c>
      <c r="R702" s="25">
        <f t="shared" ref="R702:R765" si="25">SUM(H702:Q702)</f>
        <v>13820653</v>
      </c>
      <c r="S702" s="35">
        <v>174563713</v>
      </c>
      <c r="T702" s="35">
        <v>84628752</v>
      </c>
      <c r="U702" s="35">
        <v>86973851</v>
      </c>
      <c r="V702" s="98">
        <v>1455279</v>
      </c>
      <c r="W702" s="35">
        <v>81386112</v>
      </c>
      <c r="X702" s="35">
        <v>5587739</v>
      </c>
      <c r="Y702" s="28">
        <v>6.4246195100640072E-2</v>
      </c>
      <c r="Z702" s="35">
        <v>5587739</v>
      </c>
      <c r="AA702" s="20">
        <f t="shared" si="24"/>
        <v>6.3188894881132496E-2</v>
      </c>
    </row>
    <row r="703" spans="1:27" x14ac:dyDescent="0.25">
      <c r="A703" s="30">
        <v>6920315</v>
      </c>
      <c r="B703" s="62" t="s">
        <v>83</v>
      </c>
      <c r="C703" s="62" t="s">
        <v>84</v>
      </c>
      <c r="D703" s="61" t="s">
        <v>65</v>
      </c>
      <c r="E703" s="30" t="b">
        <v>0</v>
      </c>
      <c r="F703" s="30">
        <v>5</v>
      </c>
      <c r="G703" s="32">
        <v>2013</v>
      </c>
      <c r="H703" s="37">
        <v>5378000</v>
      </c>
      <c r="I703" s="38">
        <v>0</v>
      </c>
      <c r="J703" s="38">
        <v>210000</v>
      </c>
      <c r="K703" s="38">
        <v>163953</v>
      </c>
      <c r="L703" s="38">
        <v>55275</v>
      </c>
      <c r="M703" s="38">
        <v>312481</v>
      </c>
      <c r="N703" s="38">
        <v>15429</v>
      </c>
      <c r="O703" s="38">
        <v>153737</v>
      </c>
      <c r="P703" s="38">
        <v>11083</v>
      </c>
      <c r="Q703" s="38">
        <v>304075</v>
      </c>
      <c r="R703" s="25">
        <f t="shared" si="25"/>
        <v>6604033</v>
      </c>
      <c r="S703" s="35">
        <v>163794119</v>
      </c>
      <c r="T703" s="35">
        <v>83630999</v>
      </c>
      <c r="U703" s="35">
        <v>88210554</v>
      </c>
      <c r="V703" s="98">
        <v>-96</v>
      </c>
      <c r="W703" s="35">
        <v>74182997</v>
      </c>
      <c r="X703" s="35">
        <v>14027557</v>
      </c>
      <c r="Y703" s="28">
        <v>0.15902356763341494</v>
      </c>
      <c r="Z703" s="35">
        <v>14027557</v>
      </c>
      <c r="AA703" s="20">
        <f t="shared" ref="AA703:AA766" si="26">Z703/(U703+V703)</f>
        <v>0.15902374069977054</v>
      </c>
    </row>
    <row r="704" spans="1:27" x14ac:dyDescent="0.25">
      <c r="A704" s="30">
        <v>6920520</v>
      </c>
      <c r="B704" s="62" t="s">
        <v>50</v>
      </c>
      <c r="C704" s="62" t="s">
        <v>51</v>
      </c>
      <c r="D704" s="61" t="s">
        <v>11</v>
      </c>
      <c r="E704" s="30" t="b">
        <v>0</v>
      </c>
      <c r="F704" s="30">
        <v>5</v>
      </c>
      <c r="G704" s="32">
        <v>2013</v>
      </c>
      <c r="H704" s="37">
        <v>32404000</v>
      </c>
      <c r="I704" s="38">
        <v>28300289</v>
      </c>
      <c r="J704" s="38">
        <v>1065000</v>
      </c>
      <c r="K704" s="38">
        <v>4857512</v>
      </c>
      <c r="L704" s="38">
        <v>8655113</v>
      </c>
      <c r="M704" s="38">
        <v>8072356</v>
      </c>
      <c r="N704" s="38">
        <v>2251181</v>
      </c>
      <c r="O704" s="38">
        <v>1027919</v>
      </c>
      <c r="P704" s="38">
        <v>220966</v>
      </c>
      <c r="Q704" s="38">
        <v>115875</v>
      </c>
      <c r="R704" s="25">
        <f t="shared" si="25"/>
        <v>86970211</v>
      </c>
      <c r="S704" s="35">
        <v>1172821704</v>
      </c>
      <c r="T704" s="35">
        <v>594306026</v>
      </c>
      <c r="U704" s="35">
        <v>649739731</v>
      </c>
      <c r="V704" s="98">
        <v>24550</v>
      </c>
      <c r="W704" s="35">
        <v>607691124</v>
      </c>
      <c r="X704" s="35">
        <v>42048607</v>
      </c>
      <c r="Y704" s="28">
        <v>6.4716077829016116E-2</v>
      </c>
      <c r="Z704" s="35">
        <v>40404326</v>
      </c>
      <c r="AA704" s="20">
        <f t="shared" si="26"/>
        <v>6.2183051887396687E-2</v>
      </c>
    </row>
    <row r="705" spans="1:27" x14ac:dyDescent="0.25">
      <c r="A705" s="30">
        <v>6920725</v>
      </c>
      <c r="B705" s="31" t="s">
        <v>86</v>
      </c>
      <c r="C705" s="62" t="s">
        <v>87</v>
      </c>
      <c r="D705" s="61" t="s">
        <v>65</v>
      </c>
      <c r="E705" s="30" t="b">
        <v>1</v>
      </c>
      <c r="F705" s="30">
        <v>5</v>
      </c>
      <c r="G705" s="32">
        <v>2013</v>
      </c>
      <c r="H705" s="37">
        <v>3462000</v>
      </c>
      <c r="I705" s="38">
        <v>0</v>
      </c>
      <c r="J705" s="38">
        <v>0</v>
      </c>
      <c r="K705" s="38">
        <v>81682</v>
      </c>
      <c r="L705" s="38">
        <v>34748</v>
      </c>
      <c r="M705" s="38">
        <v>54254</v>
      </c>
      <c r="N705" s="38">
        <v>2220</v>
      </c>
      <c r="O705" s="38">
        <v>67458</v>
      </c>
      <c r="P705" s="38">
        <v>8758</v>
      </c>
      <c r="Q705" s="38">
        <v>11479</v>
      </c>
      <c r="R705" s="25">
        <f t="shared" si="25"/>
        <v>3722599</v>
      </c>
      <c r="S705" s="35">
        <v>86334596</v>
      </c>
      <c r="T705" s="35">
        <v>47709992</v>
      </c>
      <c r="U705" s="35">
        <v>48442183</v>
      </c>
      <c r="V705" s="98">
        <v>0</v>
      </c>
      <c r="W705" s="35">
        <v>50283165</v>
      </c>
      <c r="X705" s="35">
        <v>-1840982</v>
      </c>
      <c r="Y705" s="28">
        <v>-3.8003696076206968E-2</v>
      </c>
      <c r="Z705" s="35">
        <v>-1840982</v>
      </c>
      <c r="AA705" s="20">
        <f t="shared" si="26"/>
        <v>-3.8003696076206968E-2</v>
      </c>
    </row>
    <row r="706" spans="1:27" x14ac:dyDescent="0.25">
      <c r="A706" s="30">
        <v>6920540</v>
      </c>
      <c r="B706" s="62" t="s">
        <v>161</v>
      </c>
      <c r="C706" s="62" t="s">
        <v>162</v>
      </c>
      <c r="D706" s="61" t="s">
        <v>11</v>
      </c>
      <c r="E706" s="30" t="b">
        <v>0</v>
      </c>
      <c r="F706" s="30">
        <v>5</v>
      </c>
      <c r="G706" s="32">
        <v>2013</v>
      </c>
      <c r="H706" s="37">
        <v>33261000</v>
      </c>
      <c r="I706" s="38">
        <v>24640945</v>
      </c>
      <c r="J706" s="38">
        <v>1653000</v>
      </c>
      <c r="K706" s="38">
        <v>4559689</v>
      </c>
      <c r="L706" s="38">
        <v>1316474</v>
      </c>
      <c r="M706" s="38">
        <v>6746060</v>
      </c>
      <c r="N706" s="38">
        <v>2086687</v>
      </c>
      <c r="O706" s="38">
        <v>1766601</v>
      </c>
      <c r="P706" s="38">
        <v>279534</v>
      </c>
      <c r="Q706" s="38">
        <v>167804</v>
      </c>
      <c r="R706" s="25">
        <f t="shared" si="25"/>
        <v>76477794</v>
      </c>
      <c r="S706" s="35">
        <v>1443661427</v>
      </c>
      <c r="T706" s="35">
        <v>778657378</v>
      </c>
      <c r="U706" s="35">
        <v>794542328</v>
      </c>
      <c r="V706" s="98">
        <v>0</v>
      </c>
      <c r="W706" s="35">
        <v>686358779</v>
      </c>
      <c r="X706" s="35">
        <v>108183549</v>
      </c>
      <c r="Y706" s="28">
        <v>0.13615832056715801</v>
      </c>
      <c r="Z706" s="35">
        <v>107580757</v>
      </c>
      <c r="AA706" s="20">
        <f t="shared" si="26"/>
        <v>0.13539965488157102</v>
      </c>
    </row>
    <row r="707" spans="1:27" x14ac:dyDescent="0.25">
      <c r="A707" s="30">
        <v>6920350</v>
      </c>
      <c r="B707" s="62" t="s">
        <v>163</v>
      </c>
      <c r="C707" s="62" t="s">
        <v>52</v>
      </c>
      <c r="D707" s="61" t="s">
        <v>11</v>
      </c>
      <c r="E707" s="30" t="b">
        <v>0</v>
      </c>
      <c r="F707" s="30">
        <v>5</v>
      </c>
      <c r="G707" s="32">
        <v>2013</v>
      </c>
      <c r="H707" s="37">
        <v>5724000</v>
      </c>
      <c r="I707" s="38">
        <v>5307165</v>
      </c>
      <c r="J707" s="38">
        <v>0</v>
      </c>
      <c r="K707" s="38">
        <v>551700</v>
      </c>
      <c r="L707" s="38">
        <v>54374</v>
      </c>
      <c r="M707" s="38">
        <v>0</v>
      </c>
      <c r="N707" s="38">
        <v>63169</v>
      </c>
      <c r="O707" s="38">
        <v>126944</v>
      </c>
      <c r="P707" s="38">
        <v>17045</v>
      </c>
      <c r="Q707" s="38">
        <v>12939</v>
      </c>
      <c r="R707" s="25">
        <f t="shared" si="25"/>
        <v>11857336</v>
      </c>
      <c r="S707" s="35">
        <v>190947341</v>
      </c>
      <c r="T707" s="35">
        <v>94099135</v>
      </c>
      <c r="U707" s="35">
        <v>96383757</v>
      </c>
      <c r="V707" s="98">
        <v>-1644281</v>
      </c>
      <c r="W707" s="35">
        <v>88942742</v>
      </c>
      <c r="X707" s="35">
        <v>7441015</v>
      </c>
      <c r="Y707" s="28">
        <v>7.7201960492160521E-2</v>
      </c>
      <c r="Z707" s="35">
        <v>7441015</v>
      </c>
      <c r="AA707" s="20">
        <f t="shared" si="26"/>
        <v>7.8541863583877117E-2</v>
      </c>
    </row>
    <row r="708" spans="1:27" x14ac:dyDescent="0.25">
      <c r="A708" s="30">
        <v>6920010</v>
      </c>
      <c r="B708" s="62" t="s">
        <v>56</v>
      </c>
      <c r="C708" s="62" t="s">
        <v>57</v>
      </c>
      <c r="D708" s="61" t="s">
        <v>11</v>
      </c>
      <c r="E708" s="30" t="b">
        <v>0</v>
      </c>
      <c r="F708" s="30">
        <v>5</v>
      </c>
      <c r="G708" s="32">
        <v>2013</v>
      </c>
      <c r="H708" s="37">
        <v>4725692</v>
      </c>
      <c r="I708" s="38">
        <v>7376805</v>
      </c>
      <c r="J708" s="38">
        <v>536384</v>
      </c>
      <c r="K708" s="38">
        <v>482902</v>
      </c>
      <c r="L708" s="38">
        <v>141219</v>
      </c>
      <c r="M708" s="38">
        <v>606777</v>
      </c>
      <c r="N708" s="38">
        <v>477041</v>
      </c>
      <c r="O708" s="38">
        <v>870749</v>
      </c>
      <c r="P708" s="38">
        <v>159710</v>
      </c>
      <c r="Q708" s="38">
        <v>47314</v>
      </c>
      <c r="R708" s="25">
        <f t="shared" si="25"/>
        <v>15424593</v>
      </c>
      <c r="S708" s="35">
        <v>283575075</v>
      </c>
      <c r="T708" s="35">
        <v>143689603</v>
      </c>
      <c r="U708" s="35">
        <v>153133384</v>
      </c>
      <c r="V708" s="98">
        <v>1410227</v>
      </c>
      <c r="W708" s="35">
        <v>156911020</v>
      </c>
      <c r="X708" s="35">
        <v>-3777636</v>
      </c>
      <c r="Y708" s="28">
        <v>-2.4668925229262877E-2</v>
      </c>
      <c r="Z708" s="35">
        <v>-3203337</v>
      </c>
      <c r="AA708" s="20">
        <f t="shared" si="26"/>
        <v>-2.0727721963219817E-2</v>
      </c>
    </row>
    <row r="709" spans="1:27" x14ac:dyDescent="0.25">
      <c r="A709" s="61">
        <v>6920241</v>
      </c>
      <c r="B709" s="62" t="s">
        <v>88</v>
      </c>
      <c r="C709" s="62" t="s">
        <v>89</v>
      </c>
      <c r="D709" s="61" t="s">
        <v>65</v>
      </c>
      <c r="E709" s="30" t="b">
        <v>1</v>
      </c>
      <c r="F709" s="30">
        <v>5</v>
      </c>
      <c r="G709" s="32">
        <v>2013</v>
      </c>
      <c r="H709" s="37">
        <v>2710288</v>
      </c>
      <c r="I709" s="38">
        <v>2914166</v>
      </c>
      <c r="J709" s="38">
        <v>29380</v>
      </c>
      <c r="K709" s="38">
        <v>119808</v>
      </c>
      <c r="L709" s="38">
        <v>78525</v>
      </c>
      <c r="M709" s="38">
        <v>989090</v>
      </c>
      <c r="N709" s="38">
        <v>451775</v>
      </c>
      <c r="O709" s="38">
        <v>481677</v>
      </c>
      <c r="P709" s="38">
        <v>92605</v>
      </c>
      <c r="Q709" s="38">
        <v>26275</v>
      </c>
      <c r="R709" s="25">
        <f t="shared" si="25"/>
        <v>7893589</v>
      </c>
      <c r="S709" s="35">
        <v>156902161</v>
      </c>
      <c r="T709" s="35">
        <v>77704094</v>
      </c>
      <c r="U709" s="35">
        <v>83586415</v>
      </c>
      <c r="V709" s="98">
        <v>2246</v>
      </c>
      <c r="W709" s="35">
        <v>85158110</v>
      </c>
      <c r="X709" s="35">
        <v>-1571695</v>
      </c>
      <c r="Y709" s="28">
        <v>-1.8803234951516944E-2</v>
      </c>
      <c r="Z709" s="35">
        <v>-570490</v>
      </c>
      <c r="AA709" s="20">
        <f t="shared" si="26"/>
        <v>-6.8249687598177936E-3</v>
      </c>
    </row>
    <row r="710" spans="1:27" x14ac:dyDescent="0.25">
      <c r="A710" s="30">
        <v>6920243</v>
      </c>
      <c r="B710" s="31" t="s">
        <v>90</v>
      </c>
      <c r="C710" s="31" t="s">
        <v>91</v>
      </c>
      <c r="D710" s="30" t="s">
        <v>65</v>
      </c>
      <c r="E710" s="21" t="b">
        <v>1</v>
      </c>
      <c r="F710" s="30">
        <v>5</v>
      </c>
      <c r="G710" s="32">
        <v>2013</v>
      </c>
      <c r="H710" s="37">
        <v>1494560</v>
      </c>
      <c r="I710" s="38">
        <v>798877</v>
      </c>
      <c r="J710" s="38">
        <v>107386</v>
      </c>
      <c r="K710" s="38">
        <v>84401</v>
      </c>
      <c r="L710" s="38">
        <v>37996</v>
      </c>
      <c r="M710" s="38">
        <v>320477</v>
      </c>
      <c r="N710" s="38">
        <v>324107</v>
      </c>
      <c r="O710" s="38">
        <v>143331</v>
      </c>
      <c r="P710" s="38">
        <v>419979</v>
      </c>
      <c r="Q710" s="38">
        <v>12876</v>
      </c>
      <c r="R710" s="25">
        <f t="shared" si="25"/>
        <v>3743990</v>
      </c>
      <c r="S710" s="35">
        <v>76696692</v>
      </c>
      <c r="T710" s="35">
        <v>43054811</v>
      </c>
      <c r="U710" s="35">
        <v>46127812</v>
      </c>
      <c r="V710" s="98">
        <v>39721737</v>
      </c>
      <c r="W710" s="35">
        <v>45667290</v>
      </c>
      <c r="X710" s="35">
        <v>460522</v>
      </c>
      <c r="Y710" s="28">
        <v>9.983608153796673E-3</v>
      </c>
      <c r="Z710" s="35">
        <v>538224</v>
      </c>
      <c r="AA710" s="20">
        <f t="shared" si="26"/>
        <v>6.269386458861886E-3</v>
      </c>
    </row>
    <row r="711" spans="1:27" x14ac:dyDescent="0.25">
      <c r="A711" s="21">
        <v>6920325</v>
      </c>
      <c r="B711" s="31" t="s">
        <v>93</v>
      </c>
      <c r="C711" s="31" t="s">
        <v>94</v>
      </c>
      <c r="D711" s="30" t="s">
        <v>65</v>
      </c>
      <c r="E711" s="21" t="b">
        <v>1</v>
      </c>
      <c r="F711" s="30">
        <v>5</v>
      </c>
      <c r="G711" s="32">
        <v>2013</v>
      </c>
      <c r="H711" s="37">
        <v>2209302</v>
      </c>
      <c r="I711" s="38">
        <v>671201</v>
      </c>
      <c r="J711" s="38">
        <v>98907</v>
      </c>
      <c r="K711" s="38">
        <v>247108</v>
      </c>
      <c r="L711" s="38">
        <v>65227</v>
      </c>
      <c r="M711" s="38">
        <v>538161</v>
      </c>
      <c r="N711" s="38">
        <v>1870863</v>
      </c>
      <c r="O711" s="38">
        <v>137109</v>
      </c>
      <c r="P711" s="38">
        <v>136315</v>
      </c>
      <c r="Q711" s="38">
        <v>21878</v>
      </c>
      <c r="R711" s="25">
        <f t="shared" si="25"/>
        <v>5996071</v>
      </c>
      <c r="S711" s="35">
        <v>131191897</v>
      </c>
      <c r="T711" s="35">
        <v>66800248</v>
      </c>
      <c r="U711" s="35">
        <v>69238174</v>
      </c>
      <c r="V711" s="98">
        <v>574299</v>
      </c>
      <c r="W711" s="35">
        <v>67335753</v>
      </c>
      <c r="X711" s="35">
        <v>1902421</v>
      </c>
      <c r="Y711" s="28">
        <v>2.7476475621670784E-2</v>
      </c>
      <c r="Z711" s="35">
        <v>2152941</v>
      </c>
      <c r="AA711" s="20">
        <f t="shared" si="26"/>
        <v>3.0838916134656912E-2</v>
      </c>
    </row>
    <row r="712" spans="1:27" x14ac:dyDescent="0.25">
      <c r="A712" s="21">
        <v>6920743</v>
      </c>
      <c r="B712" s="31" t="s">
        <v>95</v>
      </c>
      <c r="C712" s="31" t="s">
        <v>96</v>
      </c>
      <c r="D712" s="30" t="s">
        <v>65</v>
      </c>
      <c r="E712" s="21" t="b">
        <v>0</v>
      </c>
      <c r="F712" s="21">
        <v>5</v>
      </c>
      <c r="G712" s="32">
        <v>2013</v>
      </c>
      <c r="H712" s="37">
        <v>692120</v>
      </c>
      <c r="I712" s="38">
        <v>802393</v>
      </c>
      <c r="J712" s="38">
        <v>303004</v>
      </c>
      <c r="K712" s="38">
        <v>58347</v>
      </c>
      <c r="L712" s="38">
        <v>0</v>
      </c>
      <c r="M712" s="38">
        <v>0</v>
      </c>
      <c r="N712" s="38">
        <v>0</v>
      </c>
      <c r="O712" s="38">
        <v>33069</v>
      </c>
      <c r="P712" s="38">
        <v>0</v>
      </c>
      <c r="Q712" s="38">
        <v>0</v>
      </c>
      <c r="R712" s="25">
        <f t="shared" si="25"/>
        <v>1888933</v>
      </c>
      <c r="S712" s="35">
        <v>69539308</v>
      </c>
      <c r="T712" s="35">
        <v>34711577</v>
      </c>
      <c r="U712" s="35">
        <v>35599194</v>
      </c>
      <c r="V712" s="98">
        <v>1001205</v>
      </c>
      <c r="W712" s="35">
        <v>38818184</v>
      </c>
      <c r="X712" s="35">
        <v>-3218990</v>
      </c>
      <c r="Y712" s="28">
        <v>-9.0423114635685295E-2</v>
      </c>
      <c r="Z712" s="35">
        <v>-3139796</v>
      </c>
      <c r="AA712" s="20">
        <f t="shared" si="26"/>
        <v>-8.5785840749987449E-2</v>
      </c>
    </row>
    <row r="713" spans="1:27" x14ac:dyDescent="0.25">
      <c r="A713" s="30">
        <v>6920560</v>
      </c>
      <c r="B713" s="31" t="s">
        <v>209</v>
      </c>
      <c r="C713" s="31" t="s">
        <v>211</v>
      </c>
      <c r="D713" s="30" t="s">
        <v>11</v>
      </c>
      <c r="E713" s="21" t="b">
        <v>0</v>
      </c>
      <c r="F713" s="21">
        <v>5</v>
      </c>
      <c r="G713" s="32">
        <v>2013</v>
      </c>
      <c r="H713" s="37">
        <v>3287875</v>
      </c>
      <c r="I713" s="38">
        <v>2156243</v>
      </c>
      <c r="J713" s="38">
        <v>0</v>
      </c>
      <c r="K713" s="38">
        <v>318981</v>
      </c>
      <c r="L713" s="38">
        <v>1632499</v>
      </c>
      <c r="M713" s="38">
        <v>1353084</v>
      </c>
      <c r="N713" s="38">
        <v>0</v>
      </c>
      <c r="O713" s="38">
        <v>16400</v>
      </c>
      <c r="P713" s="38">
        <v>168824</v>
      </c>
      <c r="Q713" s="38">
        <v>27866</v>
      </c>
      <c r="R713" s="25">
        <f t="shared" si="25"/>
        <v>8961772</v>
      </c>
      <c r="S713" s="35">
        <v>58200708</v>
      </c>
      <c r="T713" s="35">
        <v>19368557</v>
      </c>
      <c r="U713" s="35">
        <v>20210570</v>
      </c>
      <c r="V713" s="98">
        <v>77702</v>
      </c>
      <c r="W713" s="35">
        <v>38731457</v>
      </c>
      <c r="X713" s="35">
        <v>-18520887</v>
      </c>
      <c r="Y713" s="28">
        <v>-0.91639607393556932</v>
      </c>
      <c r="Z713" s="35">
        <v>-18520887</v>
      </c>
      <c r="AA713" s="20">
        <f t="shared" si="26"/>
        <v>-0.91288637100291237</v>
      </c>
    </row>
    <row r="714" spans="1:27" x14ac:dyDescent="0.25">
      <c r="A714" s="30">
        <v>6920070</v>
      </c>
      <c r="B714" s="31" t="s">
        <v>166</v>
      </c>
      <c r="C714" s="26" t="s">
        <v>175</v>
      </c>
      <c r="D714" s="30" t="s">
        <v>11</v>
      </c>
      <c r="E714" s="30" t="b">
        <v>0</v>
      </c>
      <c r="F714" s="30">
        <v>5</v>
      </c>
      <c r="G714" s="32">
        <v>2013</v>
      </c>
      <c r="H714" s="37">
        <v>12084761</v>
      </c>
      <c r="I714" s="38">
        <v>60510948</v>
      </c>
      <c r="J714" s="38">
        <v>16978483</v>
      </c>
      <c r="K714" s="38">
        <v>589573</v>
      </c>
      <c r="L714" s="38">
        <v>0</v>
      </c>
      <c r="M714" s="38">
        <v>581629</v>
      </c>
      <c r="N714" s="38">
        <v>100514</v>
      </c>
      <c r="O714" s="38">
        <v>518790</v>
      </c>
      <c r="P714" s="38">
        <v>98684</v>
      </c>
      <c r="Q714" s="38">
        <v>226927</v>
      </c>
      <c r="R714" s="25">
        <f t="shared" si="25"/>
        <v>91690309</v>
      </c>
      <c r="S714" s="35">
        <v>859888361</v>
      </c>
      <c r="T714" s="35">
        <v>383158346</v>
      </c>
      <c r="U714" s="35">
        <v>416423883</v>
      </c>
      <c r="V714" s="98">
        <v>2572391</v>
      </c>
      <c r="W714" s="35">
        <v>389761038</v>
      </c>
      <c r="X714" s="35">
        <v>26662845</v>
      </c>
      <c r="Y714" s="28">
        <v>6.4028135965486885E-2</v>
      </c>
      <c r="Z714" s="35">
        <v>27255663</v>
      </c>
      <c r="AA714" s="20">
        <f t="shared" si="26"/>
        <v>6.5049893498575595E-2</v>
      </c>
    </row>
    <row r="715" spans="1:27" x14ac:dyDescent="0.25">
      <c r="A715" s="30">
        <v>6920242</v>
      </c>
      <c r="B715" s="31" t="s">
        <v>167</v>
      </c>
      <c r="C715" s="31" t="s">
        <v>168</v>
      </c>
      <c r="D715" s="30" t="s">
        <v>65</v>
      </c>
      <c r="E715" s="30" t="b">
        <v>1</v>
      </c>
      <c r="F715" s="30">
        <v>5</v>
      </c>
      <c r="G715" s="32">
        <v>2013</v>
      </c>
      <c r="H715" s="37">
        <v>1098116</v>
      </c>
      <c r="I715" s="38">
        <v>3490547</v>
      </c>
      <c r="J715" s="38">
        <v>2200852</v>
      </c>
      <c r="K715" s="38">
        <v>48149</v>
      </c>
      <c r="L715" s="38">
        <v>0</v>
      </c>
      <c r="M715" s="38">
        <v>48494</v>
      </c>
      <c r="N715" s="38">
        <v>9638</v>
      </c>
      <c r="O715" s="38">
        <v>42869</v>
      </c>
      <c r="P715" s="38">
        <v>14875</v>
      </c>
      <c r="Q715" s="38">
        <v>80091</v>
      </c>
      <c r="R715" s="25">
        <f t="shared" si="25"/>
        <v>7033631</v>
      </c>
      <c r="S715" s="35">
        <v>43548580</v>
      </c>
      <c r="T715" s="35">
        <v>24052580</v>
      </c>
      <c r="U715" s="35">
        <v>25735587</v>
      </c>
      <c r="V715" s="98">
        <v>812503</v>
      </c>
      <c r="W715" s="35">
        <v>27104316</v>
      </c>
      <c r="X715" s="35">
        <v>-1368729</v>
      </c>
      <c r="Y715" s="28">
        <v>-5.3184293018068714E-2</v>
      </c>
      <c r="Z715" s="35">
        <v>-1389950</v>
      </c>
      <c r="AA715" s="20">
        <f t="shared" si="26"/>
        <v>-5.235593219700551E-2</v>
      </c>
    </row>
    <row r="716" spans="1:27" x14ac:dyDescent="0.25">
      <c r="A716" s="30">
        <v>6920610</v>
      </c>
      <c r="B716" s="31" t="s">
        <v>169</v>
      </c>
      <c r="C716" s="31" t="s">
        <v>170</v>
      </c>
      <c r="D716" s="30" t="s">
        <v>65</v>
      </c>
      <c r="E716" s="30" t="b">
        <v>1</v>
      </c>
      <c r="F716" s="30">
        <v>5</v>
      </c>
      <c r="G716" s="32">
        <v>2013</v>
      </c>
      <c r="H716" s="37">
        <v>1307840</v>
      </c>
      <c r="I716" s="38">
        <v>3101678</v>
      </c>
      <c r="J716" s="38">
        <v>569494</v>
      </c>
      <c r="K716" s="38">
        <v>42744</v>
      </c>
      <c r="L716" s="38">
        <v>0</v>
      </c>
      <c r="M716" s="38">
        <v>45420</v>
      </c>
      <c r="N716" s="38">
        <v>9638</v>
      </c>
      <c r="O716" s="38">
        <v>46080</v>
      </c>
      <c r="P716" s="38">
        <v>57568</v>
      </c>
      <c r="Q716" s="38">
        <v>126252</v>
      </c>
      <c r="R716" s="25">
        <f t="shared" si="25"/>
        <v>5306714</v>
      </c>
      <c r="S716" s="35">
        <v>48645526</v>
      </c>
      <c r="T716" s="35">
        <v>26638892</v>
      </c>
      <c r="U716" s="35">
        <v>34214292</v>
      </c>
      <c r="V716" s="98">
        <v>7089925</v>
      </c>
      <c r="W716" s="35">
        <v>36306348</v>
      </c>
      <c r="X716" s="35">
        <v>-2092056</v>
      </c>
      <c r="Y716" s="28">
        <v>-6.1145675614155626E-2</v>
      </c>
      <c r="Z716" s="35">
        <v>-2021844</v>
      </c>
      <c r="AA716" s="20">
        <f t="shared" si="26"/>
        <v>-4.8950062411302946E-2</v>
      </c>
    </row>
    <row r="717" spans="1:27" x14ac:dyDescent="0.25">
      <c r="A717" s="30">
        <v>6920612</v>
      </c>
      <c r="B717" s="31" t="s">
        <v>210</v>
      </c>
      <c r="C717" s="31" t="s">
        <v>171</v>
      </c>
      <c r="D717" s="30" t="s">
        <v>65</v>
      </c>
      <c r="E717" s="30" t="b">
        <v>0</v>
      </c>
      <c r="F717" s="30">
        <v>5</v>
      </c>
      <c r="G717" s="32">
        <v>2013</v>
      </c>
      <c r="H717" s="37">
        <v>3548259</v>
      </c>
      <c r="I717" s="38">
        <v>3403181</v>
      </c>
      <c r="J717" s="38">
        <v>2912760</v>
      </c>
      <c r="K717" s="38">
        <v>85228</v>
      </c>
      <c r="L717" s="38">
        <v>0</v>
      </c>
      <c r="M717" s="38">
        <v>91687</v>
      </c>
      <c r="N717" s="38">
        <v>17900</v>
      </c>
      <c r="O717" s="38">
        <v>250957</v>
      </c>
      <c r="P717" s="38">
        <v>7436</v>
      </c>
      <c r="Q717" s="38">
        <v>40030</v>
      </c>
      <c r="R717" s="25">
        <f t="shared" si="25"/>
        <v>10357438</v>
      </c>
      <c r="S717" s="35">
        <v>118717612</v>
      </c>
      <c r="T717" s="35">
        <v>58659749</v>
      </c>
      <c r="U717" s="35">
        <v>69597235</v>
      </c>
      <c r="V717" s="98">
        <v>592818</v>
      </c>
      <c r="W717" s="35">
        <v>64435412</v>
      </c>
      <c r="X717" s="35">
        <v>5161823</v>
      </c>
      <c r="Y717" s="28">
        <v>7.4167069999260746E-2</v>
      </c>
      <c r="Z717" s="35">
        <v>5215850</v>
      </c>
      <c r="AA717" s="20">
        <f t="shared" si="26"/>
        <v>7.431038697178359E-2</v>
      </c>
    </row>
    <row r="718" spans="1:27" x14ac:dyDescent="0.25">
      <c r="A718" s="30">
        <v>6920270</v>
      </c>
      <c r="B718" s="31" t="s">
        <v>104</v>
      </c>
      <c r="C718" s="31" t="s">
        <v>105</v>
      </c>
      <c r="D718" s="41" t="s">
        <v>65</v>
      </c>
      <c r="E718" s="21" t="b">
        <v>0</v>
      </c>
      <c r="F718" s="21">
        <v>5</v>
      </c>
      <c r="G718" s="32">
        <v>2013</v>
      </c>
      <c r="H718" s="37">
        <v>557097</v>
      </c>
      <c r="I718" s="38">
        <v>3086302</v>
      </c>
      <c r="J718" s="38">
        <v>91569</v>
      </c>
      <c r="K718" s="38">
        <v>44677</v>
      </c>
      <c r="L718" s="38">
        <v>0</v>
      </c>
      <c r="M718" s="38">
        <v>0</v>
      </c>
      <c r="N718" s="38">
        <v>0</v>
      </c>
      <c r="O718" s="38">
        <v>1002308</v>
      </c>
      <c r="P718" s="38">
        <v>0</v>
      </c>
      <c r="Q718" s="38">
        <v>0</v>
      </c>
      <c r="R718" s="25">
        <f t="shared" si="25"/>
        <v>4781953</v>
      </c>
      <c r="S718" s="35">
        <v>284630450</v>
      </c>
      <c r="T718" s="35">
        <v>84796034</v>
      </c>
      <c r="U718" s="35">
        <v>85155903</v>
      </c>
      <c r="V718" s="98">
        <v>70212</v>
      </c>
      <c r="W718" s="35">
        <v>59584244</v>
      </c>
      <c r="X718" s="35">
        <v>25571659</v>
      </c>
      <c r="Y718" s="28">
        <v>0.30029226511754564</v>
      </c>
      <c r="Z718" s="35">
        <v>25571659</v>
      </c>
      <c r="AA718" s="20">
        <f t="shared" si="26"/>
        <v>0.30004487474291186</v>
      </c>
    </row>
    <row r="719" spans="1:27" x14ac:dyDescent="0.25">
      <c r="A719" s="30">
        <v>6920003</v>
      </c>
      <c r="B719" s="31" t="s">
        <v>32</v>
      </c>
      <c r="C719" s="31" t="s">
        <v>33</v>
      </c>
      <c r="D719" s="30" t="s">
        <v>11</v>
      </c>
      <c r="E719" s="21" t="b">
        <v>0</v>
      </c>
      <c r="F719" s="21">
        <v>1</v>
      </c>
      <c r="G719" s="32">
        <v>2012</v>
      </c>
      <c r="H719" s="37">
        <v>31442359</v>
      </c>
      <c r="I719" s="38">
        <v>51335252</v>
      </c>
      <c r="J719" s="38">
        <v>917187</v>
      </c>
      <c r="K719" s="38">
        <v>1479635</v>
      </c>
      <c r="L719" s="38">
        <v>3797022</v>
      </c>
      <c r="M719" s="38">
        <v>7222173</v>
      </c>
      <c r="N719" s="38">
        <v>0</v>
      </c>
      <c r="O719" s="38">
        <v>427669</v>
      </c>
      <c r="P719" s="38">
        <v>128022</v>
      </c>
      <c r="Q719" s="38">
        <v>0</v>
      </c>
      <c r="R719" s="25">
        <f t="shared" si="25"/>
        <v>96749319</v>
      </c>
      <c r="S719" s="35">
        <v>1208539000</v>
      </c>
      <c r="T719" s="35">
        <v>544538000</v>
      </c>
      <c r="U719" s="35">
        <v>571284000</v>
      </c>
      <c r="V719" s="98">
        <v>-960900</v>
      </c>
      <c r="W719" s="35">
        <v>573259000</v>
      </c>
      <c r="X719" s="35">
        <v>-1975000</v>
      </c>
      <c r="Y719" s="28">
        <v>-3.4571246525370919E-3</v>
      </c>
      <c r="Z719" s="35">
        <v>3512000</v>
      </c>
      <c r="AA719" s="20">
        <f t="shared" si="26"/>
        <v>6.1579129444344792E-3</v>
      </c>
    </row>
    <row r="720" spans="1:27" x14ac:dyDescent="0.25">
      <c r="A720" s="30">
        <v>6920418</v>
      </c>
      <c r="B720" s="31" t="s">
        <v>153</v>
      </c>
      <c r="C720" s="31" t="s">
        <v>34</v>
      </c>
      <c r="D720" s="30" t="s">
        <v>11</v>
      </c>
      <c r="E720" s="21" t="b">
        <v>0</v>
      </c>
      <c r="F720" s="21">
        <v>1</v>
      </c>
      <c r="G720" s="32">
        <v>2012</v>
      </c>
      <c r="H720" s="37">
        <v>14192239</v>
      </c>
      <c r="I720" s="38">
        <v>11594350</v>
      </c>
      <c r="J720" s="38">
        <v>209212</v>
      </c>
      <c r="K720" s="38">
        <v>64555</v>
      </c>
      <c r="L720" s="38">
        <v>0</v>
      </c>
      <c r="M720" s="38">
        <v>4101776</v>
      </c>
      <c r="N720" s="38">
        <v>0</v>
      </c>
      <c r="O720" s="38">
        <v>467491</v>
      </c>
      <c r="P720" s="38">
        <v>240655</v>
      </c>
      <c r="Q720" s="38">
        <v>0</v>
      </c>
      <c r="R720" s="25">
        <f t="shared" si="25"/>
        <v>30870278</v>
      </c>
      <c r="S720" s="35">
        <v>637967000</v>
      </c>
      <c r="T720" s="35">
        <v>275922000</v>
      </c>
      <c r="U720" s="35">
        <v>282847000</v>
      </c>
      <c r="V720" s="98">
        <v>9234203</v>
      </c>
      <c r="W720" s="35">
        <v>275964000</v>
      </c>
      <c r="X720" s="35">
        <v>6883000</v>
      </c>
      <c r="Y720" s="28">
        <v>2.4334710992161841E-2</v>
      </c>
      <c r="Z720" s="35">
        <v>11448000</v>
      </c>
      <c r="AA720" s="20">
        <f t="shared" si="26"/>
        <v>3.9194579734732192E-2</v>
      </c>
    </row>
    <row r="721" spans="1:27" x14ac:dyDescent="0.25">
      <c r="A721" s="30">
        <v>6920805</v>
      </c>
      <c r="B721" s="31" t="s">
        <v>35</v>
      </c>
      <c r="C721" s="31" t="s">
        <v>36</v>
      </c>
      <c r="D721" s="30" t="s">
        <v>11</v>
      </c>
      <c r="E721" s="30" t="b">
        <v>0</v>
      </c>
      <c r="F721" s="21">
        <v>1</v>
      </c>
      <c r="G721" s="32">
        <v>2012</v>
      </c>
      <c r="H721" s="37">
        <v>6470501</v>
      </c>
      <c r="I721" s="38">
        <v>2404052</v>
      </c>
      <c r="J721" s="38">
        <v>0</v>
      </c>
      <c r="K721" s="38">
        <v>35882</v>
      </c>
      <c r="L721" s="38">
        <v>0</v>
      </c>
      <c r="M721" s="38">
        <v>418414</v>
      </c>
      <c r="N721" s="38">
        <v>0</v>
      </c>
      <c r="O721" s="38">
        <v>130569</v>
      </c>
      <c r="P721" s="38">
        <v>50925</v>
      </c>
      <c r="Q721" s="38">
        <v>0</v>
      </c>
      <c r="R721" s="25">
        <f t="shared" si="25"/>
        <v>9510343</v>
      </c>
      <c r="S721" s="35">
        <v>377789000</v>
      </c>
      <c r="T721" s="35">
        <v>160894000</v>
      </c>
      <c r="U721" s="35">
        <v>164058000</v>
      </c>
      <c r="V721" s="98">
        <v>367347</v>
      </c>
      <c r="W721" s="35">
        <v>145529000</v>
      </c>
      <c r="X721" s="35">
        <v>18529000</v>
      </c>
      <c r="Y721" s="28">
        <v>0.11294176449792147</v>
      </c>
      <c r="Z721" s="35">
        <v>25162000</v>
      </c>
      <c r="AA721" s="20">
        <f t="shared" si="26"/>
        <v>0.15302993400403164</v>
      </c>
    </row>
    <row r="722" spans="1:27" x14ac:dyDescent="0.25">
      <c r="A722" s="30">
        <v>6920173</v>
      </c>
      <c r="B722" s="31" t="s">
        <v>37</v>
      </c>
      <c r="C722" s="31" t="s">
        <v>216</v>
      </c>
      <c r="D722" s="30" t="s">
        <v>11</v>
      </c>
      <c r="E722" s="21" t="b">
        <v>0</v>
      </c>
      <c r="F722" s="21">
        <v>1</v>
      </c>
      <c r="G722" s="32">
        <v>2012</v>
      </c>
      <c r="H722" s="37">
        <v>9381265</v>
      </c>
      <c r="I722" s="38">
        <v>3909092</v>
      </c>
      <c r="J722" s="38">
        <v>201082</v>
      </c>
      <c r="K722" s="38">
        <v>51705</v>
      </c>
      <c r="L722" s="38">
        <v>0</v>
      </c>
      <c r="M722" s="38">
        <v>354756</v>
      </c>
      <c r="N722" s="38">
        <v>0</v>
      </c>
      <c r="O722" s="38">
        <v>117884</v>
      </c>
      <c r="P722" s="38">
        <v>57205</v>
      </c>
      <c r="Q722" s="38">
        <v>0</v>
      </c>
      <c r="R722" s="25">
        <f t="shared" si="25"/>
        <v>14072989</v>
      </c>
      <c r="S722" s="35">
        <v>263438000</v>
      </c>
      <c r="T722" s="35">
        <v>99033000</v>
      </c>
      <c r="U722" s="35">
        <v>102273000</v>
      </c>
      <c r="V722" s="98">
        <v>5487000</v>
      </c>
      <c r="W722" s="35">
        <v>96701000</v>
      </c>
      <c r="X722" s="35">
        <v>5572000</v>
      </c>
      <c r="Y722" s="28">
        <v>5.4481632493424463E-2</v>
      </c>
      <c r="Z722" s="35">
        <v>6445000</v>
      </c>
      <c r="AA722" s="20">
        <f t="shared" si="26"/>
        <v>5.9808834446919076E-2</v>
      </c>
    </row>
    <row r="723" spans="1:27" x14ac:dyDescent="0.25">
      <c r="A723" s="30">
        <v>6920740</v>
      </c>
      <c r="B723" s="31" t="s">
        <v>154</v>
      </c>
      <c r="C723" s="31" t="s">
        <v>73</v>
      </c>
      <c r="D723" s="30" t="s">
        <v>65</v>
      </c>
      <c r="E723" s="21" t="b">
        <v>0</v>
      </c>
      <c r="F723" s="21">
        <v>1</v>
      </c>
      <c r="G723" s="32">
        <v>2012</v>
      </c>
      <c r="H723" s="37">
        <v>3531419</v>
      </c>
      <c r="I723" s="38">
        <v>3454027</v>
      </c>
      <c r="J723" s="38">
        <v>0</v>
      </c>
      <c r="K723" s="38">
        <v>960882</v>
      </c>
      <c r="L723" s="38">
        <v>0</v>
      </c>
      <c r="M723" s="38">
        <v>324901</v>
      </c>
      <c r="N723" s="38">
        <v>246716</v>
      </c>
      <c r="O723" s="38">
        <v>140902</v>
      </c>
      <c r="P723" s="38">
        <v>218722</v>
      </c>
      <c r="Q723" s="38">
        <v>35027</v>
      </c>
      <c r="R723" s="25">
        <f t="shared" si="25"/>
        <v>8912596</v>
      </c>
      <c r="S723" s="35">
        <v>192352294</v>
      </c>
      <c r="T723" s="35">
        <v>96745526</v>
      </c>
      <c r="U723" s="35">
        <v>101545256</v>
      </c>
      <c r="V723" s="98">
        <v>4565000</v>
      </c>
      <c r="W723" s="35">
        <v>104562976</v>
      </c>
      <c r="X723" s="35">
        <v>-3017720</v>
      </c>
      <c r="Y723" s="28">
        <v>-2.9717981113760745E-2</v>
      </c>
      <c r="Z723" s="35">
        <v>-2882696</v>
      </c>
      <c r="AA723" s="20">
        <f t="shared" si="26"/>
        <v>-2.7166987515325567E-2</v>
      </c>
    </row>
    <row r="724" spans="1:27" x14ac:dyDescent="0.25">
      <c r="A724" s="30">
        <v>6920210</v>
      </c>
      <c r="B724" s="31" t="s">
        <v>117</v>
      </c>
      <c r="C724" s="31" t="s">
        <v>118</v>
      </c>
      <c r="D724" s="30" t="s">
        <v>106</v>
      </c>
      <c r="E724" s="21" t="b">
        <v>1</v>
      </c>
      <c r="F724" s="21">
        <v>2</v>
      </c>
      <c r="G724" s="32">
        <v>2012</v>
      </c>
      <c r="H724" s="37">
        <v>2725176</v>
      </c>
      <c r="I724" s="38">
        <v>504019</v>
      </c>
      <c r="J724" s="38">
        <v>0</v>
      </c>
      <c r="K724" s="38">
        <v>97838</v>
      </c>
      <c r="L724" s="38">
        <v>0</v>
      </c>
      <c r="M724" s="38">
        <v>187004</v>
      </c>
      <c r="N724" s="38">
        <v>34311</v>
      </c>
      <c r="O724" s="38">
        <v>22214</v>
      </c>
      <c r="P724" s="38">
        <v>0</v>
      </c>
      <c r="Q724" s="38">
        <v>33456</v>
      </c>
      <c r="R724" s="25">
        <f t="shared" si="25"/>
        <v>3604018</v>
      </c>
      <c r="S724" s="35">
        <v>94145886</v>
      </c>
      <c r="T724" s="35">
        <v>65162834</v>
      </c>
      <c r="U724" s="35">
        <v>66238914</v>
      </c>
      <c r="V724" s="98">
        <v>-442346</v>
      </c>
      <c r="W724" s="35">
        <v>63270316</v>
      </c>
      <c r="X724" s="35">
        <v>2968598</v>
      </c>
      <c r="Y724" s="28">
        <v>4.4816525826495285E-2</v>
      </c>
      <c r="Z724" s="35">
        <v>3603882</v>
      </c>
      <c r="AA724" s="20">
        <f t="shared" si="26"/>
        <v>5.4773100019441745E-2</v>
      </c>
    </row>
    <row r="725" spans="1:27" x14ac:dyDescent="0.25">
      <c r="A725" s="30">
        <v>6920327</v>
      </c>
      <c r="B725" s="31" t="s">
        <v>20</v>
      </c>
      <c r="C725" s="31" t="s">
        <v>21</v>
      </c>
      <c r="D725" s="30" t="s">
        <v>11</v>
      </c>
      <c r="E725" s="21" t="b">
        <v>0</v>
      </c>
      <c r="F725" s="21">
        <v>3</v>
      </c>
      <c r="G725" s="32">
        <v>2012</v>
      </c>
      <c r="H725" s="37">
        <v>3228403</v>
      </c>
      <c r="I725" s="38">
        <v>10949813</v>
      </c>
      <c r="J725" s="38">
        <v>0</v>
      </c>
      <c r="K725" s="38">
        <v>621381</v>
      </c>
      <c r="L725" s="38">
        <v>0</v>
      </c>
      <c r="M725" s="38">
        <v>132280</v>
      </c>
      <c r="N725" s="38">
        <v>94123</v>
      </c>
      <c r="O725" s="38">
        <v>252972</v>
      </c>
      <c r="P725" s="38">
        <v>0</v>
      </c>
      <c r="Q725" s="38">
        <v>0</v>
      </c>
      <c r="R725" s="25">
        <f t="shared" si="25"/>
        <v>15278972</v>
      </c>
      <c r="S725" s="35">
        <v>284382248</v>
      </c>
      <c r="T725" s="35">
        <v>124900183</v>
      </c>
      <c r="U725" s="35">
        <v>127320291</v>
      </c>
      <c r="V725" s="98">
        <v>250154</v>
      </c>
      <c r="W725" s="35">
        <v>122497794</v>
      </c>
      <c r="X725" s="35">
        <v>4822497</v>
      </c>
      <c r="Y725" s="28">
        <v>3.7876892694189646E-2</v>
      </c>
      <c r="Z725" s="35">
        <v>9219614</v>
      </c>
      <c r="AA725" s="20">
        <f t="shared" si="26"/>
        <v>7.2270767731507091E-2</v>
      </c>
    </row>
    <row r="726" spans="1:27" x14ac:dyDescent="0.25">
      <c r="A726" s="30">
        <v>6920195</v>
      </c>
      <c r="B726" s="31" t="s">
        <v>108</v>
      </c>
      <c r="C726" s="31" t="s">
        <v>109</v>
      </c>
      <c r="D726" s="21" t="s">
        <v>106</v>
      </c>
      <c r="E726" s="21" t="b">
        <v>1</v>
      </c>
      <c r="F726" s="21">
        <v>3</v>
      </c>
      <c r="G726" s="32">
        <v>2012</v>
      </c>
      <c r="H726" s="37">
        <v>422596</v>
      </c>
      <c r="I726" s="38">
        <v>719841</v>
      </c>
      <c r="J726" s="38">
        <v>0</v>
      </c>
      <c r="K726" s="38">
        <v>0</v>
      </c>
      <c r="L726" s="38">
        <v>0</v>
      </c>
      <c r="M726" s="38">
        <v>0</v>
      </c>
      <c r="N726" s="38">
        <v>0</v>
      </c>
      <c r="O726" s="38">
        <v>0</v>
      </c>
      <c r="P726" s="38">
        <v>0</v>
      </c>
      <c r="Q726" s="38">
        <v>0</v>
      </c>
      <c r="R726" s="25">
        <f t="shared" si="25"/>
        <v>1142437</v>
      </c>
      <c r="S726" s="35">
        <v>20879974</v>
      </c>
      <c r="T726" s="35">
        <v>16082990</v>
      </c>
      <c r="U726" s="35">
        <v>16702858</v>
      </c>
      <c r="V726" s="98">
        <v>34489520</v>
      </c>
      <c r="W726" s="35">
        <v>17873268</v>
      </c>
      <c r="X726" s="35">
        <v>-1170410</v>
      </c>
      <c r="Y726" s="28">
        <v>-7.0072439099943248E-2</v>
      </c>
      <c r="Z726" s="35">
        <v>-293862</v>
      </c>
      <c r="AA726" s="20">
        <f t="shared" si="26"/>
        <v>-5.7403467367739781E-3</v>
      </c>
    </row>
    <row r="727" spans="1:27" x14ac:dyDescent="0.25">
      <c r="A727" s="21">
        <v>6920105</v>
      </c>
      <c r="B727" s="22" t="s">
        <v>70</v>
      </c>
      <c r="C727" s="22" t="s">
        <v>71</v>
      </c>
      <c r="D727" s="21" t="s">
        <v>65</v>
      </c>
      <c r="E727" s="21" t="b">
        <v>1</v>
      </c>
      <c r="F727" s="21">
        <v>3</v>
      </c>
      <c r="G727" s="32">
        <v>2012</v>
      </c>
      <c r="H727" s="37">
        <v>194799</v>
      </c>
      <c r="I727" s="38">
        <v>514379</v>
      </c>
      <c r="J727" s="38">
        <v>0</v>
      </c>
      <c r="K727" s="38">
        <v>2812</v>
      </c>
      <c r="L727" s="38">
        <v>0</v>
      </c>
      <c r="M727" s="38">
        <v>0</v>
      </c>
      <c r="N727" s="38">
        <v>0</v>
      </c>
      <c r="O727" s="38">
        <v>6600</v>
      </c>
      <c r="P727" s="38">
        <v>2915</v>
      </c>
      <c r="Q727" s="38">
        <v>0</v>
      </c>
      <c r="R727" s="25">
        <f t="shared" si="25"/>
        <v>721505</v>
      </c>
      <c r="S727" s="35">
        <v>27458119</v>
      </c>
      <c r="T727" s="35">
        <v>15884770</v>
      </c>
      <c r="U727" s="35">
        <v>16497087</v>
      </c>
      <c r="V727" s="98">
        <v>4397117</v>
      </c>
      <c r="W727" s="35">
        <v>16379609</v>
      </c>
      <c r="X727" s="35">
        <v>117478</v>
      </c>
      <c r="Y727" s="28">
        <v>7.1211359920693874E-3</v>
      </c>
      <c r="Z727" s="35">
        <v>575744</v>
      </c>
      <c r="AA727" s="20">
        <f t="shared" si="26"/>
        <v>2.7555201432894978E-2</v>
      </c>
    </row>
    <row r="728" spans="1:27" x14ac:dyDescent="0.25">
      <c r="A728" s="21">
        <v>6920165</v>
      </c>
      <c r="B728" s="22" t="s">
        <v>111</v>
      </c>
      <c r="C728" s="22" t="s">
        <v>112</v>
      </c>
      <c r="D728" s="21" t="s">
        <v>106</v>
      </c>
      <c r="E728" s="21" t="b">
        <v>1</v>
      </c>
      <c r="F728" s="21">
        <v>3</v>
      </c>
      <c r="G728" s="32">
        <v>2012</v>
      </c>
      <c r="H728" s="37">
        <v>331058</v>
      </c>
      <c r="I728" s="38">
        <v>760143</v>
      </c>
      <c r="J728" s="38">
        <v>0</v>
      </c>
      <c r="K728" s="38">
        <v>4824</v>
      </c>
      <c r="L728" s="38">
        <v>0</v>
      </c>
      <c r="M728" s="38">
        <v>8513</v>
      </c>
      <c r="N728" s="38">
        <v>0</v>
      </c>
      <c r="O728" s="38">
        <v>10535</v>
      </c>
      <c r="P728" s="38">
        <v>0</v>
      </c>
      <c r="Q728" s="38">
        <v>0</v>
      </c>
      <c r="R728" s="25">
        <f t="shared" si="25"/>
        <v>1115073</v>
      </c>
      <c r="S728" s="35">
        <v>40667803</v>
      </c>
      <c r="T728" s="35">
        <v>26828205</v>
      </c>
      <c r="U728" s="35">
        <v>27291312</v>
      </c>
      <c r="V728" s="98">
        <v>876548</v>
      </c>
      <c r="W728" s="35">
        <v>24514060</v>
      </c>
      <c r="X728" s="35">
        <v>2777252</v>
      </c>
      <c r="Y728" s="28">
        <v>0.10176322779938173</v>
      </c>
      <c r="Z728" s="35">
        <v>2334906</v>
      </c>
      <c r="AA728" s="20">
        <f t="shared" si="26"/>
        <v>8.2892559108146663E-2</v>
      </c>
    </row>
    <row r="729" spans="1:27" x14ac:dyDescent="0.25">
      <c r="A729" s="21">
        <v>6920175</v>
      </c>
      <c r="B729" s="22" t="s">
        <v>114</v>
      </c>
      <c r="C729" s="22" t="s">
        <v>115</v>
      </c>
      <c r="D729" s="21" t="s">
        <v>106</v>
      </c>
      <c r="E729" s="21" t="b">
        <v>1</v>
      </c>
      <c r="F729" s="21">
        <v>3</v>
      </c>
      <c r="G729" s="32">
        <v>2012</v>
      </c>
      <c r="H729" s="37">
        <v>3595808</v>
      </c>
      <c r="I729" s="38">
        <v>0</v>
      </c>
      <c r="J729" s="38">
        <v>0</v>
      </c>
      <c r="K729" s="38">
        <v>188325</v>
      </c>
      <c r="L729" s="38">
        <v>0</v>
      </c>
      <c r="M729" s="38">
        <v>211650</v>
      </c>
      <c r="N729" s="38">
        <v>50000</v>
      </c>
      <c r="O729" s="38">
        <v>272510</v>
      </c>
      <c r="P729" s="38">
        <v>0</v>
      </c>
      <c r="Q729" s="38">
        <v>55295</v>
      </c>
      <c r="R729" s="25">
        <f t="shared" si="25"/>
        <v>4373588</v>
      </c>
      <c r="S729" s="35">
        <v>115500939</v>
      </c>
      <c r="T729" s="35">
        <v>80216124</v>
      </c>
      <c r="U729" s="35">
        <v>82731260</v>
      </c>
      <c r="V729" s="98">
        <v>458266</v>
      </c>
      <c r="W729" s="35">
        <v>73631298</v>
      </c>
      <c r="X729" s="35">
        <v>9099962</v>
      </c>
      <c r="Y729" s="28">
        <v>0.10999423917875782</v>
      </c>
      <c r="Z729" s="35">
        <v>9685909</v>
      </c>
      <c r="AA729" s="20">
        <f t="shared" si="26"/>
        <v>0.11643183301705554</v>
      </c>
    </row>
    <row r="730" spans="1:27" x14ac:dyDescent="0.25">
      <c r="A730" s="21">
        <v>6920075</v>
      </c>
      <c r="B730" s="31" t="s">
        <v>120</v>
      </c>
      <c r="C730" s="31" t="s">
        <v>121</v>
      </c>
      <c r="D730" s="30" t="s">
        <v>106</v>
      </c>
      <c r="E730" s="21" t="b">
        <v>1</v>
      </c>
      <c r="F730" s="21">
        <v>3</v>
      </c>
      <c r="G730" s="32">
        <v>2012</v>
      </c>
      <c r="H730" s="37">
        <v>153119</v>
      </c>
      <c r="I730" s="38">
        <v>0</v>
      </c>
      <c r="J730" s="38">
        <v>0</v>
      </c>
      <c r="K730" s="38">
        <v>66005</v>
      </c>
      <c r="L730" s="38">
        <v>0</v>
      </c>
      <c r="M730" s="38">
        <v>0</v>
      </c>
      <c r="N730" s="38">
        <v>589349</v>
      </c>
      <c r="O730" s="38">
        <v>19372</v>
      </c>
      <c r="P730" s="38">
        <v>0</v>
      </c>
      <c r="Q730" s="38">
        <v>0</v>
      </c>
      <c r="R730" s="25">
        <f t="shared" si="25"/>
        <v>827845</v>
      </c>
      <c r="S730" s="35">
        <v>17245684</v>
      </c>
      <c r="T730" s="35">
        <v>14409221</v>
      </c>
      <c r="U730" s="35">
        <v>14848609</v>
      </c>
      <c r="V730" s="98">
        <v>2465849</v>
      </c>
      <c r="W730" s="35">
        <v>15127930</v>
      </c>
      <c r="X730" s="35">
        <v>-279321</v>
      </c>
      <c r="Y730" s="28">
        <v>-1.8811257000571568E-2</v>
      </c>
      <c r="Z730" s="35">
        <v>-102653</v>
      </c>
      <c r="AA730" s="20">
        <f t="shared" si="26"/>
        <v>-5.9287446364188817E-3</v>
      </c>
    </row>
    <row r="731" spans="1:27" x14ac:dyDescent="0.25">
      <c r="A731" s="30">
        <v>6920004</v>
      </c>
      <c r="B731" s="31" t="s">
        <v>176</v>
      </c>
      <c r="C731" s="26" t="s">
        <v>177</v>
      </c>
      <c r="D731" s="30" t="s">
        <v>11</v>
      </c>
      <c r="E731" s="21" t="b">
        <v>0</v>
      </c>
      <c r="F731" s="21">
        <v>3</v>
      </c>
      <c r="G731" s="32">
        <v>2012</v>
      </c>
      <c r="H731" s="37">
        <v>5619300</v>
      </c>
      <c r="I731" s="38">
        <v>13687797</v>
      </c>
      <c r="J731" s="38">
        <v>0</v>
      </c>
      <c r="K731" s="38">
        <v>1907170</v>
      </c>
      <c r="L731" s="38">
        <v>0</v>
      </c>
      <c r="M731" s="38">
        <v>250505</v>
      </c>
      <c r="N731" s="38">
        <v>203194</v>
      </c>
      <c r="O731" s="38">
        <v>418125</v>
      </c>
      <c r="P731" s="38">
        <v>128333</v>
      </c>
      <c r="Q731" s="38">
        <v>822</v>
      </c>
      <c r="R731" s="25">
        <f t="shared" si="25"/>
        <v>22215246</v>
      </c>
      <c r="S731" s="35">
        <v>378087289</v>
      </c>
      <c r="T731" s="35">
        <v>154437200</v>
      </c>
      <c r="U731" s="35">
        <v>166679600</v>
      </c>
      <c r="V731" s="98">
        <v>585947</v>
      </c>
      <c r="W731" s="35">
        <v>166846600</v>
      </c>
      <c r="X731" s="35">
        <v>-167000</v>
      </c>
      <c r="Y731" s="28">
        <v>-1.0019222508333354E-3</v>
      </c>
      <c r="Z731" s="35">
        <v>-1127900</v>
      </c>
      <c r="AA731" s="20">
        <f t="shared" si="26"/>
        <v>-6.7431698890148611E-3</v>
      </c>
    </row>
    <row r="732" spans="1:27" x14ac:dyDescent="0.25">
      <c r="A732" s="21">
        <v>6920231</v>
      </c>
      <c r="B732" s="31" t="s">
        <v>123</v>
      </c>
      <c r="C732" s="31" t="s">
        <v>124</v>
      </c>
      <c r="D732" s="30" t="s">
        <v>106</v>
      </c>
      <c r="E732" s="21" t="b">
        <v>1</v>
      </c>
      <c r="F732" s="21">
        <v>3</v>
      </c>
      <c r="G732" s="32">
        <v>2012</v>
      </c>
      <c r="H732" s="37">
        <v>297828</v>
      </c>
      <c r="I732" s="38">
        <v>761717</v>
      </c>
      <c r="J732" s="38">
        <v>409880</v>
      </c>
      <c r="K732" s="38">
        <v>30585</v>
      </c>
      <c r="L732" s="38">
        <v>0</v>
      </c>
      <c r="M732" s="38">
        <v>145554</v>
      </c>
      <c r="N732" s="38">
        <v>0</v>
      </c>
      <c r="O732" s="38">
        <v>25088</v>
      </c>
      <c r="P732" s="38">
        <v>71680</v>
      </c>
      <c r="Q732" s="38">
        <v>31925</v>
      </c>
      <c r="R732" s="25">
        <f t="shared" si="25"/>
        <v>1774257</v>
      </c>
      <c r="S732" s="35">
        <v>20131420</v>
      </c>
      <c r="T732" s="35">
        <v>17365872</v>
      </c>
      <c r="U732" s="35">
        <v>17482867</v>
      </c>
      <c r="V732" s="98">
        <v>176668</v>
      </c>
      <c r="W732" s="35">
        <v>18009701</v>
      </c>
      <c r="X732" s="35">
        <v>-526834</v>
      </c>
      <c r="Y732" s="28">
        <v>-3.0134302342973839E-2</v>
      </c>
      <c r="Z732" s="35">
        <v>-159487</v>
      </c>
      <c r="AA732" s="20">
        <f t="shared" si="26"/>
        <v>-9.0312117504792733E-3</v>
      </c>
    </row>
    <row r="733" spans="1:27" x14ac:dyDescent="0.25">
      <c r="A733" s="30">
        <v>6920614</v>
      </c>
      <c r="B733" s="31" t="s">
        <v>74</v>
      </c>
      <c r="C733" s="31" t="s">
        <v>75</v>
      </c>
      <c r="D733" s="30" t="s">
        <v>65</v>
      </c>
      <c r="E733" s="21" t="b">
        <v>1</v>
      </c>
      <c r="F733" s="21">
        <v>3</v>
      </c>
      <c r="G733" s="32">
        <v>2012</v>
      </c>
      <c r="H733" s="37">
        <v>148823</v>
      </c>
      <c r="I733" s="38">
        <v>523345</v>
      </c>
      <c r="J733" s="38">
        <v>0</v>
      </c>
      <c r="K733" s="38">
        <v>79315</v>
      </c>
      <c r="L733" s="38">
        <v>0</v>
      </c>
      <c r="M733" s="38">
        <v>0</v>
      </c>
      <c r="N733" s="38">
        <v>0</v>
      </c>
      <c r="O733" s="38">
        <v>44027</v>
      </c>
      <c r="P733" s="38">
        <v>0</v>
      </c>
      <c r="Q733" s="38">
        <v>0</v>
      </c>
      <c r="R733" s="25">
        <f t="shared" si="25"/>
        <v>795510</v>
      </c>
      <c r="S733" s="35">
        <v>25846879</v>
      </c>
      <c r="T733" s="35">
        <v>15445053</v>
      </c>
      <c r="U733" s="35">
        <v>17420931</v>
      </c>
      <c r="V733" s="98">
        <v>6633000</v>
      </c>
      <c r="W733" s="35">
        <v>18919482</v>
      </c>
      <c r="X733" s="35">
        <v>-1498551</v>
      </c>
      <c r="Y733" s="28">
        <v>-8.6020144388379696E-2</v>
      </c>
      <c r="Z733" s="35">
        <v>675619</v>
      </c>
      <c r="AA733" s="20">
        <f t="shared" si="26"/>
        <v>2.8087675149646017E-2</v>
      </c>
    </row>
    <row r="734" spans="1:27" x14ac:dyDescent="0.25">
      <c r="A734" s="30">
        <v>6920620</v>
      </c>
      <c r="B734" s="31" t="s">
        <v>41</v>
      </c>
      <c r="C734" s="31" t="s">
        <v>42</v>
      </c>
      <c r="D734" s="21" t="s">
        <v>11</v>
      </c>
      <c r="E734" s="21" t="b">
        <v>0</v>
      </c>
      <c r="F734" s="21">
        <v>3</v>
      </c>
      <c r="G734" s="32">
        <v>2012</v>
      </c>
      <c r="H734" s="37">
        <v>3136778</v>
      </c>
      <c r="I734" s="38">
        <v>2408600</v>
      </c>
      <c r="J734" s="38">
        <v>0</v>
      </c>
      <c r="K734" s="38">
        <v>334011</v>
      </c>
      <c r="L734" s="38">
        <v>0</v>
      </c>
      <c r="M734" s="38">
        <v>92</v>
      </c>
      <c r="N734" s="38">
        <v>0</v>
      </c>
      <c r="O734" s="38">
        <v>140851</v>
      </c>
      <c r="P734" s="38">
        <v>551108</v>
      </c>
      <c r="Q734" s="38">
        <v>0</v>
      </c>
      <c r="R734" s="25">
        <f t="shared" si="25"/>
        <v>6571440</v>
      </c>
      <c r="S734" s="35">
        <v>481256786</v>
      </c>
      <c r="T734" s="35">
        <v>186224030</v>
      </c>
      <c r="U734" s="35">
        <v>189526833</v>
      </c>
      <c r="V734" s="98">
        <v>135024</v>
      </c>
      <c r="W734" s="35">
        <v>173006864</v>
      </c>
      <c r="X734" s="35">
        <v>16519969</v>
      </c>
      <c r="Y734" s="28">
        <v>8.7164275044895628E-2</v>
      </c>
      <c r="Z734" s="35">
        <v>16677298</v>
      </c>
      <c r="AA734" s="20">
        <f t="shared" si="26"/>
        <v>8.7931744757724264E-2</v>
      </c>
    </row>
    <row r="735" spans="1:27" x14ac:dyDescent="0.25">
      <c r="A735" s="30">
        <v>6920570</v>
      </c>
      <c r="B735" s="31" t="s">
        <v>155</v>
      </c>
      <c r="C735" s="31" t="s">
        <v>44</v>
      </c>
      <c r="D735" s="21" t="s">
        <v>11</v>
      </c>
      <c r="E735" s="21" t="b">
        <v>0</v>
      </c>
      <c r="F735" s="21">
        <v>3</v>
      </c>
      <c r="G735" s="32">
        <v>2012</v>
      </c>
      <c r="H735" s="37">
        <v>30507318</v>
      </c>
      <c r="I735" s="38">
        <v>34357374</v>
      </c>
      <c r="J735" s="38">
        <v>417288</v>
      </c>
      <c r="K735" s="38">
        <v>5446362</v>
      </c>
      <c r="L735" s="38">
        <v>25868026</v>
      </c>
      <c r="M735" s="38">
        <v>169382339</v>
      </c>
      <c r="N735" s="38">
        <v>0</v>
      </c>
      <c r="O735" s="38">
        <v>401859</v>
      </c>
      <c r="P735" s="38">
        <v>1654667</v>
      </c>
      <c r="Q735" s="38">
        <v>71500</v>
      </c>
      <c r="R735" s="25">
        <f t="shared" si="25"/>
        <v>268106733</v>
      </c>
      <c r="S735" s="35">
        <v>2180118584</v>
      </c>
      <c r="T735" s="35">
        <v>1121234589</v>
      </c>
      <c r="U735" s="35">
        <v>1177580581</v>
      </c>
      <c r="V735" s="98">
        <v>2174171</v>
      </c>
      <c r="W735" s="35">
        <v>1096631813</v>
      </c>
      <c r="X735" s="35">
        <v>80948767</v>
      </c>
      <c r="Y735" s="28">
        <v>6.8741594678181944E-2</v>
      </c>
      <c r="Z735" s="35">
        <v>102977771</v>
      </c>
      <c r="AA735" s="20">
        <f t="shared" si="26"/>
        <v>8.7287439042245965E-2</v>
      </c>
    </row>
    <row r="736" spans="1:27" x14ac:dyDescent="0.25">
      <c r="A736" s="30">
        <v>6920125</v>
      </c>
      <c r="B736" s="31" t="s">
        <v>207</v>
      </c>
      <c r="C736" s="31" t="s">
        <v>77</v>
      </c>
      <c r="D736" s="21" t="s">
        <v>65</v>
      </c>
      <c r="E736" s="21" t="b">
        <v>1</v>
      </c>
      <c r="F736" s="21">
        <v>3</v>
      </c>
      <c r="G736" s="32">
        <v>2012</v>
      </c>
      <c r="H736" s="37">
        <v>563536</v>
      </c>
      <c r="I736" s="38">
        <v>1240707</v>
      </c>
      <c r="J736" s="38">
        <v>0</v>
      </c>
      <c r="K736" s="38">
        <v>10463</v>
      </c>
      <c r="L736" s="38">
        <v>0</v>
      </c>
      <c r="M736" s="38">
        <v>16859</v>
      </c>
      <c r="N736" s="38">
        <v>0</v>
      </c>
      <c r="O736" s="38">
        <v>2132</v>
      </c>
      <c r="P736" s="38">
        <v>0</v>
      </c>
      <c r="Q736" s="38">
        <v>0</v>
      </c>
      <c r="R736" s="25">
        <f t="shared" si="25"/>
        <v>1833697</v>
      </c>
      <c r="S736" s="40">
        <v>34004848</v>
      </c>
      <c r="T736" s="40">
        <v>26775495</v>
      </c>
      <c r="U736" s="40">
        <v>27748857</v>
      </c>
      <c r="V736" s="98">
        <v>0</v>
      </c>
      <c r="W736" s="40">
        <v>31079739</v>
      </c>
      <c r="X736" s="40">
        <v>-3330882</v>
      </c>
      <c r="Y736" s="28">
        <v>-0.120036727999283</v>
      </c>
      <c r="Z736" s="40">
        <v>-3229571</v>
      </c>
      <c r="AA736" s="20">
        <f t="shared" si="26"/>
        <v>-0.11638573077082058</v>
      </c>
    </row>
    <row r="737" spans="1:27" x14ac:dyDescent="0.25">
      <c r="A737" s="30">
        <v>6920163</v>
      </c>
      <c r="B737" s="31" t="s">
        <v>78</v>
      </c>
      <c r="C737" s="31" t="s">
        <v>79</v>
      </c>
      <c r="D737" s="30" t="s">
        <v>65</v>
      </c>
      <c r="E737" s="21" t="b">
        <v>1</v>
      </c>
      <c r="F737" s="21">
        <v>3</v>
      </c>
      <c r="G737" s="32">
        <v>2012</v>
      </c>
      <c r="H737" s="37">
        <v>2115355</v>
      </c>
      <c r="I737" s="38">
        <v>0</v>
      </c>
      <c r="J737" s="38">
        <v>0</v>
      </c>
      <c r="K737" s="38">
        <v>10171</v>
      </c>
      <c r="L737" s="38">
        <v>0</v>
      </c>
      <c r="M737" s="38">
        <v>17510</v>
      </c>
      <c r="N737" s="38">
        <v>0</v>
      </c>
      <c r="O737" s="38">
        <v>12104</v>
      </c>
      <c r="P737" s="38">
        <v>536</v>
      </c>
      <c r="Q737" s="38">
        <v>0</v>
      </c>
      <c r="R737" s="25">
        <f t="shared" si="25"/>
        <v>2155676</v>
      </c>
      <c r="S737" s="35">
        <v>88665757</v>
      </c>
      <c r="T737" s="35">
        <v>62444575</v>
      </c>
      <c r="U737" s="35">
        <v>66177014</v>
      </c>
      <c r="V737" s="98">
        <v>157329</v>
      </c>
      <c r="W737" s="35">
        <v>59865460</v>
      </c>
      <c r="X737" s="35">
        <v>6311554</v>
      </c>
      <c r="Y737" s="28">
        <v>9.5373810610433402E-2</v>
      </c>
      <c r="Z737" s="35">
        <v>6482848</v>
      </c>
      <c r="AA737" s="20">
        <f t="shared" si="26"/>
        <v>9.7729889327463459E-2</v>
      </c>
    </row>
    <row r="738" spans="1:27" x14ac:dyDescent="0.25">
      <c r="A738" s="30">
        <v>9999999</v>
      </c>
      <c r="B738" s="31" t="s">
        <v>159</v>
      </c>
      <c r="C738" s="31" t="s">
        <v>156</v>
      </c>
      <c r="D738" s="30" t="s">
        <v>11</v>
      </c>
      <c r="E738" s="30" t="b">
        <v>0</v>
      </c>
      <c r="F738" s="21">
        <v>3</v>
      </c>
      <c r="G738" s="32">
        <v>2012</v>
      </c>
      <c r="H738" s="37">
        <v>28424562</v>
      </c>
      <c r="I738" s="38">
        <v>60794638</v>
      </c>
      <c r="J738" s="38">
        <v>0</v>
      </c>
      <c r="K738" s="38">
        <v>512677</v>
      </c>
      <c r="L738" s="38">
        <v>0</v>
      </c>
      <c r="M738" s="38">
        <v>826075</v>
      </c>
      <c r="N738" s="38">
        <v>0</v>
      </c>
      <c r="O738" s="38">
        <v>104484</v>
      </c>
      <c r="P738" s="38">
        <v>0</v>
      </c>
      <c r="Q738" s="38">
        <v>0</v>
      </c>
      <c r="R738" s="25">
        <f t="shared" si="25"/>
        <v>90662436</v>
      </c>
      <c r="V738" s="98">
        <v>22029003</v>
      </c>
      <c r="AA738" s="20">
        <f t="shared" si="26"/>
        <v>0</v>
      </c>
    </row>
    <row r="739" spans="1:27" x14ac:dyDescent="0.25">
      <c r="A739" s="30">
        <v>6920172</v>
      </c>
      <c r="B739" s="31" t="s">
        <v>126</v>
      </c>
      <c r="C739" s="31" t="s">
        <v>160</v>
      </c>
      <c r="D739" s="30" t="s">
        <v>106</v>
      </c>
      <c r="E739" s="30" t="b">
        <v>1</v>
      </c>
      <c r="F739" s="21">
        <v>3</v>
      </c>
      <c r="G739" s="32">
        <v>2012</v>
      </c>
      <c r="H739" s="37">
        <v>154971</v>
      </c>
      <c r="I739" s="38">
        <v>126864</v>
      </c>
      <c r="J739" s="38">
        <v>0</v>
      </c>
      <c r="K739" s="38">
        <v>15809</v>
      </c>
      <c r="L739" s="38">
        <v>0</v>
      </c>
      <c r="M739" s="38">
        <v>0</v>
      </c>
      <c r="N739" s="38">
        <v>0</v>
      </c>
      <c r="O739" s="38">
        <v>0</v>
      </c>
      <c r="P739" s="38">
        <v>7667</v>
      </c>
      <c r="Q739" s="38">
        <v>3103</v>
      </c>
      <c r="R739" s="25">
        <f t="shared" si="25"/>
        <v>308414</v>
      </c>
      <c r="S739" s="35">
        <v>7075040</v>
      </c>
      <c r="T739" s="35">
        <v>6569829</v>
      </c>
      <c r="U739" s="35">
        <v>6741787</v>
      </c>
      <c r="V739" s="98">
        <v>101311</v>
      </c>
      <c r="W739" s="35">
        <v>7654454</v>
      </c>
      <c r="X739" s="35">
        <v>-912667</v>
      </c>
      <c r="Y739" s="28">
        <v>-0.13537464176782801</v>
      </c>
      <c r="Z739" s="35">
        <v>465435</v>
      </c>
      <c r="AA739" s="20">
        <f t="shared" si="26"/>
        <v>6.8015246895485063E-2</v>
      </c>
    </row>
    <row r="740" spans="1:27" x14ac:dyDescent="0.25">
      <c r="A740" s="30">
        <v>6920060</v>
      </c>
      <c r="B740" s="31" t="s">
        <v>128</v>
      </c>
      <c r="C740" s="31" t="s">
        <v>213</v>
      </c>
      <c r="D740" s="30" t="s">
        <v>106</v>
      </c>
      <c r="E740" s="30" t="b">
        <v>1</v>
      </c>
      <c r="F740" s="30">
        <v>3</v>
      </c>
      <c r="G740" s="32">
        <v>2012</v>
      </c>
      <c r="H740" s="37">
        <v>816289</v>
      </c>
      <c r="I740" s="38">
        <v>0</v>
      </c>
      <c r="J740" s="38">
        <v>0</v>
      </c>
      <c r="K740" s="38">
        <v>19601</v>
      </c>
      <c r="L740" s="38">
        <v>0</v>
      </c>
      <c r="M740" s="38">
        <v>21056</v>
      </c>
      <c r="N740" s="38">
        <v>398570</v>
      </c>
      <c r="O740" s="38">
        <v>39269</v>
      </c>
      <c r="P740" s="38">
        <v>49915</v>
      </c>
      <c r="Q740" s="38">
        <v>0</v>
      </c>
      <c r="R740" s="25">
        <f t="shared" si="25"/>
        <v>1344700</v>
      </c>
      <c r="S740" s="35">
        <v>49844000</v>
      </c>
      <c r="T740" s="35">
        <v>30980000</v>
      </c>
      <c r="U740" s="35">
        <v>31222000</v>
      </c>
      <c r="V740" s="98">
        <v>37577</v>
      </c>
      <c r="W740" s="35">
        <v>30284000</v>
      </c>
      <c r="X740" s="35">
        <v>938000</v>
      </c>
      <c r="Y740" s="28">
        <v>3.0042918454935622E-2</v>
      </c>
      <c r="Z740" s="35">
        <v>822000</v>
      </c>
      <c r="AA740" s="20">
        <f t="shared" si="26"/>
        <v>2.6295941240663621E-2</v>
      </c>
    </row>
    <row r="741" spans="1:27" x14ac:dyDescent="0.25">
      <c r="A741" s="30">
        <v>6920340</v>
      </c>
      <c r="B741" s="31" t="s">
        <v>130</v>
      </c>
      <c r="C741" s="31" t="s">
        <v>215</v>
      </c>
      <c r="D741" s="30" t="s">
        <v>106</v>
      </c>
      <c r="E741" s="30" t="b">
        <v>0</v>
      </c>
      <c r="F741" s="30">
        <v>3</v>
      </c>
      <c r="G741" s="32">
        <v>2012</v>
      </c>
      <c r="H741" s="37">
        <v>2242528</v>
      </c>
      <c r="I741" s="38">
        <v>1205405</v>
      </c>
      <c r="J741" s="38">
        <v>0</v>
      </c>
      <c r="K741" s="38">
        <v>206913</v>
      </c>
      <c r="L741" s="38">
        <v>0</v>
      </c>
      <c r="M741" s="38">
        <v>30000</v>
      </c>
      <c r="N741" s="38">
        <v>77493</v>
      </c>
      <c r="O741" s="38">
        <v>82633</v>
      </c>
      <c r="P741" s="38">
        <v>305798</v>
      </c>
      <c r="Q741" s="38">
        <v>0</v>
      </c>
      <c r="R741" s="25">
        <f t="shared" si="25"/>
        <v>4150770</v>
      </c>
      <c r="S741" s="35">
        <v>130115229</v>
      </c>
      <c r="T741" s="35">
        <v>59455828</v>
      </c>
      <c r="U741" s="35">
        <v>61681724</v>
      </c>
      <c r="V741" s="98">
        <v>0</v>
      </c>
      <c r="W741" s="35">
        <v>60867252</v>
      </c>
      <c r="X741" s="35">
        <v>814473</v>
      </c>
      <c r="Y741" s="28">
        <v>1.3204446101409228E-2</v>
      </c>
      <c r="Z741" s="35">
        <v>531693</v>
      </c>
      <c r="AA741" s="20">
        <f t="shared" si="26"/>
        <v>8.6199438913218442E-3</v>
      </c>
    </row>
    <row r="742" spans="1:27" x14ac:dyDescent="0.25">
      <c r="A742" s="30">
        <v>6920130</v>
      </c>
      <c r="B742" s="31" t="s">
        <v>101</v>
      </c>
      <c r="C742" s="31" t="s">
        <v>102</v>
      </c>
      <c r="D742" s="30" t="s">
        <v>65</v>
      </c>
      <c r="E742" s="30" t="b">
        <v>1</v>
      </c>
      <c r="F742" s="30">
        <v>3</v>
      </c>
      <c r="G742" s="32">
        <v>2012</v>
      </c>
      <c r="H742" s="37">
        <v>1038198</v>
      </c>
      <c r="I742" s="38">
        <v>817058</v>
      </c>
      <c r="J742" s="38">
        <v>151049</v>
      </c>
      <c r="K742" s="38">
        <v>57746</v>
      </c>
      <c r="L742" s="38">
        <v>0</v>
      </c>
      <c r="M742" s="38">
        <v>40315</v>
      </c>
      <c r="N742" s="38">
        <v>393813</v>
      </c>
      <c r="O742" s="38">
        <v>12746</v>
      </c>
      <c r="P742" s="38">
        <v>0</v>
      </c>
      <c r="Q742" s="38">
        <v>0</v>
      </c>
      <c r="R742" s="25">
        <f t="shared" si="25"/>
        <v>2510925</v>
      </c>
      <c r="S742" s="35">
        <v>35267850</v>
      </c>
      <c r="T742" s="35">
        <v>19440210</v>
      </c>
      <c r="U742" s="35">
        <v>20288531</v>
      </c>
      <c r="V742" s="98">
        <v>-1313761</v>
      </c>
      <c r="W742" s="35">
        <v>18972584</v>
      </c>
      <c r="X742" s="35">
        <v>1315947</v>
      </c>
      <c r="Y742" s="28">
        <v>6.4861620587513213E-2</v>
      </c>
      <c r="Z742" s="35">
        <v>1318167</v>
      </c>
      <c r="AA742" s="20">
        <f t="shared" si="26"/>
        <v>6.9469458654834809E-2</v>
      </c>
    </row>
    <row r="743" spans="1:27" x14ac:dyDescent="0.25">
      <c r="A743" s="30">
        <v>6920708</v>
      </c>
      <c r="B743" s="31" t="s">
        <v>53</v>
      </c>
      <c r="C743" s="31" t="s">
        <v>54</v>
      </c>
      <c r="D743" s="30" t="s">
        <v>11</v>
      </c>
      <c r="E743" s="30" t="b">
        <v>0</v>
      </c>
      <c r="F743" s="30">
        <v>3</v>
      </c>
      <c r="G743" s="32">
        <v>2012</v>
      </c>
      <c r="H743" s="37">
        <v>20096418</v>
      </c>
      <c r="I743" s="38">
        <v>20971071</v>
      </c>
      <c r="J743" s="38">
        <v>8931092</v>
      </c>
      <c r="K743" s="38">
        <v>2159267</v>
      </c>
      <c r="L743" s="38">
        <v>2829923</v>
      </c>
      <c r="M743" s="38">
        <v>1884571</v>
      </c>
      <c r="N743" s="38">
        <v>5183217</v>
      </c>
      <c r="O743" s="38">
        <v>525528</v>
      </c>
      <c r="P743" s="38">
        <v>337885</v>
      </c>
      <c r="Q743" s="38">
        <v>294198</v>
      </c>
      <c r="R743" s="25">
        <f t="shared" si="25"/>
        <v>63213170</v>
      </c>
      <c r="S743" s="35">
        <v>1041585580</v>
      </c>
      <c r="T743" s="35">
        <v>497447604</v>
      </c>
      <c r="U743" s="35">
        <v>519362207</v>
      </c>
      <c r="V743" s="98">
        <v>0</v>
      </c>
      <c r="W743" s="35">
        <v>514736692</v>
      </c>
      <c r="X743" s="35">
        <v>4625515</v>
      </c>
      <c r="Y743" s="28">
        <v>8.9061447630516561E-3</v>
      </c>
      <c r="Z743" s="35">
        <v>31593068</v>
      </c>
      <c r="AA743" s="20">
        <f t="shared" si="26"/>
        <v>6.0830510141451244E-2</v>
      </c>
    </row>
    <row r="744" spans="1:27" x14ac:dyDescent="0.25">
      <c r="A744" s="30">
        <v>6920065</v>
      </c>
      <c r="B744" s="31" t="s">
        <v>97</v>
      </c>
      <c r="C744" s="31" t="s">
        <v>98</v>
      </c>
      <c r="D744" s="21" t="s">
        <v>65</v>
      </c>
      <c r="E744" s="21" t="b">
        <v>1</v>
      </c>
      <c r="F744" s="21">
        <v>3</v>
      </c>
      <c r="G744" s="32">
        <v>2012</v>
      </c>
      <c r="H744" s="37">
        <v>385161</v>
      </c>
      <c r="I744" s="38">
        <v>0</v>
      </c>
      <c r="J744" s="38">
        <v>0</v>
      </c>
      <c r="K744" s="38">
        <v>30905</v>
      </c>
      <c r="L744" s="38">
        <v>0</v>
      </c>
      <c r="M744" s="38">
        <v>0</v>
      </c>
      <c r="N744" s="38">
        <v>0</v>
      </c>
      <c r="O744" s="38">
        <v>0</v>
      </c>
      <c r="P744" s="38">
        <v>0</v>
      </c>
      <c r="Q744" s="38">
        <v>0</v>
      </c>
      <c r="R744" s="25">
        <f t="shared" si="25"/>
        <v>416066</v>
      </c>
      <c r="S744" s="35">
        <v>20104915</v>
      </c>
      <c r="T744" s="35">
        <v>13505536</v>
      </c>
      <c r="U744" s="35">
        <v>13722284</v>
      </c>
      <c r="V744" s="98">
        <v>406671</v>
      </c>
      <c r="W744" s="35">
        <v>14301959</v>
      </c>
      <c r="X744" s="35">
        <v>-579675</v>
      </c>
      <c r="Y744" s="28">
        <v>-4.2243332086699267E-2</v>
      </c>
      <c r="Z744" s="35">
        <v>248736</v>
      </c>
      <c r="AA744" s="20">
        <f t="shared" si="26"/>
        <v>1.760469900286327E-2</v>
      </c>
    </row>
    <row r="745" spans="1:27" x14ac:dyDescent="0.25">
      <c r="A745" s="30">
        <v>6920380</v>
      </c>
      <c r="B745" s="29" t="s">
        <v>164</v>
      </c>
      <c r="C745" s="31" t="s">
        <v>165</v>
      </c>
      <c r="D745" s="30" t="s">
        <v>106</v>
      </c>
      <c r="E745" s="21" t="b">
        <v>1</v>
      </c>
      <c r="F745" s="21">
        <v>3</v>
      </c>
      <c r="G745" s="32">
        <v>2012</v>
      </c>
      <c r="H745" s="37">
        <v>1135768</v>
      </c>
      <c r="I745" s="38">
        <v>16968</v>
      </c>
      <c r="J745" s="38">
        <v>0</v>
      </c>
      <c r="K745" s="38">
        <v>276558</v>
      </c>
      <c r="L745" s="38">
        <v>0</v>
      </c>
      <c r="M745" s="38">
        <v>162098</v>
      </c>
      <c r="N745" s="38">
        <v>0</v>
      </c>
      <c r="O745" s="38">
        <v>467791</v>
      </c>
      <c r="P745" s="38">
        <v>144388</v>
      </c>
      <c r="Q745" s="38">
        <v>76089</v>
      </c>
      <c r="R745" s="25">
        <f t="shared" si="25"/>
        <v>2279660</v>
      </c>
      <c r="S745" s="35">
        <v>97025851</v>
      </c>
      <c r="T745" s="35">
        <v>51918736</v>
      </c>
      <c r="U745" s="35">
        <v>52810122</v>
      </c>
      <c r="V745" s="98">
        <v>278088</v>
      </c>
      <c r="W745" s="35">
        <v>44647032</v>
      </c>
      <c r="X745" s="35">
        <v>8163090</v>
      </c>
      <c r="Y745" s="28">
        <v>0.15457434466824371</v>
      </c>
      <c r="Z745" s="35">
        <v>8519634</v>
      </c>
      <c r="AA745" s="20">
        <f t="shared" si="26"/>
        <v>0.16048071690493992</v>
      </c>
    </row>
    <row r="746" spans="1:27" x14ac:dyDescent="0.25">
      <c r="A746" s="30">
        <v>6920140</v>
      </c>
      <c r="B746" s="31" t="s">
        <v>132</v>
      </c>
      <c r="C746" s="31" t="s">
        <v>132</v>
      </c>
      <c r="D746" s="30" t="s">
        <v>106</v>
      </c>
      <c r="E746" s="21" t="b">
        <v>1</v>
      </c>
      <c r="F746" s="21">
        <v>3</v>
      </c>
      <c r="G746" s="32">
        <v>2012</v>
      </c>
      <c r="H746" s="37">
        <v>282901</v>
      </c>
      <c r="I746" s="38">
        <v>501620</v>
      </c>
      <c r="J746" s="38">
        <v>0</v>
      </c>
      <c r="K746" s="38">
        <v>12575</v>
      </c>
      <c r="L746" s="38">
        <v>0</v>
      </c>
      <c r="M746" s="38">
        <v>0</v>
      </c>
      <c r="N746" s="38">
        <v>196951</v>
      </c>
      <c r="O746" s="38">
        <v>12290</v>
      </c>
      <c r="P746" s="38">
        <v>277</v>
      </c>
      <c r="Q746" s="38">
        <v>1269</v>
      </c>
      <c r="R746" s="25">
        <f t="shared" si="25"/>
        <v>1007883</v>
      </c>
      <c r="S746" s="35">
        <v>20826547</v>
      </c>
      <c r="T746" s="35">
        <v>17053133</v>
      </c>
      <c r="U746" s="35">
        <v>17405152</v>
      </c>
      <c r="V746" s="98">
        <v>424705</v>
      </c>
      <c r="W746" s="35">
        <v>17137002</v>
      </c>
      <c r="X746" s="35">
        <v>268150</v>
      </c>
      <c r="Y746" s="28">
        <v>1.540635784163218E-2</v>
      </c>
      <c r="Z746" s="35">
        <v>1506721</v>
      </c>
      <c r="AA746" s="20">
        <f t="shared" si="26"/>
        <v>8.450550108169684E-2</v>
      </c>
    </row>
    <row r="747" spans="1:27" x14ac:dyDescent="0.25">
      <c r="A747" s="21">
        <v>6920025</v>
      </c>
      <c r="B747" s="22" t="s">
        <v>63</v>
      </c>
      <c r="C747" s="22" t="s">
        <v>64</v>
      </c>
      <c r="D747" s="21" t="s">
        <v>65</v>
      </c>
      <c r="E747" s="21" t="b">
        <v>0</v>
      </c>
      <c r="F747" s="21">
        <v>4</v>
      </c>
      <c r="G747" s="32">
        <v>2012</v>
      </c>
      <c r="H747" s="37">
        <v>771387</v>
      </c>
      <c r="I747" s="38">
        <v>8150082</v>
      </c>
      <c r="J747" s="38">
        <v>24521</v>
      </c>
      <c r="K747" s="38">
        <v>45702</v>
      </c>
      <c r="L747" s="38">
        <v>0</v>
      </c>
      <c r="M747" s="38">
        <v>2370</v>
      </c>
      <c r="N747" s="38">
        <v>3157447</v>
      </c>
      <c r="O747" s="38">
        <v>28938</v>
      </c>
      <c r="P747" s="38">
        <v>7141</v>
      </c>
      <c r="Q747" s="38">
        <v>3612</v>
      </c>
      <c r="R747" s="25">
        <f t="shared" si="25"/>
        <v>12191200</v>
      </c>
      <c r="S747" s="35">
        <v>94300415</v>
      </c>
      <c r="T747" s="35">
        <v>47764779</v>
      </c>
      <c r="U747" s="35">
        <v>48256579</v>
      </c>
      <c r="V747" s="98">
        <v>-457258</v>
      </c>
      <c r="W747" s="35">
        <v>51840146</v>
      </c>
      <c r="X747" s="35">
        <v>-3583567</v>
      </c>
      <c r="Y747" s="28">
        <v>-7.4260693034207834E-2</v>
      </c>
      <c r="Z747" s="35">
        <v>-3333413</v>
      </c>
      <c r="AA747" s="20">
        <f t="shared" si="26"/>
        <v>-6.9737664265147201E-2</v>
      </c>
    </row>
    <row r="748" spans="1:27" x14ac:dyDescent="0.25">
      <c r="A748" s="30">
        <v>6920280</v>
      </c>
      <c r="B748" s="31" t="s">
        <v>151</v>
      </c>
      <c r="C748" s="31" t="s">
        <v>15</v>
      </c>
      <c r="D748" s="30" t="s">
        <v>11</v>
      </c>
      <c r="E748" s="21" t="b">
        <v>0</v>
      </c>
      <c r="F748" s="21">
        <v>4</v>
      </c>
      <c r="G748" s="32">
        <v>2012</v>
      </c>
      <c r="H748" s="37">
        <v>13931585</v>
      </c>
      <c r="I748" s="38">
        <v>18711034</v>
      </c>
      <c r="J748" s="38">
        <v>2467465</v>
      </c>
      <c r="K748" s="38">
        <v>833860</v>
      </c>
      <c r="L748" s="38">
        <v>154291</v>
      </c>
      <c r="M748" s="38">
        <v>2548369</v>
      </c>
      <c r="N748" s="38">
        <v>5592711</v>
      </c>
      <c r="O748" s="38">
        <v>68902</v>
      </c>
      <c r="P748" s="38">
        <v>25875</v>
      </c>
      <c r="Q748" s="38">
        <v>90775</v>
      </c>
      <c r="R748" s="25">
        <f t="shared" si="25"/>
        <v>44424867</v>
      </c>
      <c r="S748" s="35">
        <v>900006249</v>
      </c>
      <c r="T748" s="35">
        <v>375752274</v>
      </c>
      <c r="U748" s="35">
        <v>385937435</v>
      </c>
      <c r="V748" s="98">
        <v>0</v>
      </c>
      <c r="W748" s="35">
        <v>352796300</v>
      </c>
      <c r="X748" s="35">
        <v>33141135</v>
      </c>
      <c r="Y748" s="28">
        <v>8.5871781264235225E-2</v>
      </c>
      <c r="Z748" s="35">
        <v>67630655</v>
      </c>
      <c r="AA748" s="20">
        <f t="shared" si="26"/>
        <v>0.17523735421001593</v>
      </c>
    </row>
    <row r="749" spans="1:27" x14ac:dyDescent="0.25">
      <c r="A749" s="30">
        <v>6920005</v>
      </c>
      <c r="B749" s="31" t="s">
        <v>17</v>
      </c>
      <c r="C749" s="31" t="s">
        <v>18</v>
      </c>
      <c r="D749" s="30" t="s">
        <v>11</v>
      </c>
      <c r="E749" s="21" t="b">
        <v>0</v>
      </c>
      <c r="F749" s="21">
        <v>4</v>
      </c>
      <c r="G749" s="32">
        <v>2012</v>
      </c>
      <c r="H749" s="37">
        <v>7323143</v>
      </c>
      <c r="I749" s="38">
        <v>7294829</v>
      </c>
      <c r="J749" s="38">
        <v>611038</v>
      </c>
      <c r="K749" s="38">
        <v>71759</v>
      </c>
      <c r="L749" s="38">
        <v>0</v>
      </c>
      <c r="M749" s="38">
        <v>1366878</v>
      </c>
      <c r="N749" s="38">
        <v>1643300</v>
      </c>
      <c r="O749" s="38">
        <v>19292</v>
      </c>
      <c r="P749" s="38">
        <v>7763</v>
      </c>
      <c r="Q749" s="38">
        <v>27232</v>
      </c>
      <c r="R749" s="25">
        <f t="shared" si="25"/>
        <v>18365234</v>
      </c>
      <c r="S749" s="35">
        <v>359189500</v>
      </c>
      <c r="T749" s="35">
        <v>127743216</v>
      </c>
      <c r="U749" s="35">
        <v>129516770</v>
      </c>
      <c r="V749" s="98">
        <v>1543000</v>
      </c>
      <c r="W749" s="35">
        <v>127812893</v>
      </c>
      <c r="X749" s="35">
        <v>1703877</v>
      </c>
      <c r="Y749" s="28">
        <v>1.3155647720368566E-2</v>
      </c>
      <c r="Z749" s="35">
        <v>14770099</v>
      </c>
      <c r="AA749" s="20">
        <f t="shared" si="26"/>
        <v>0.11269742805133871</v>
      </c>
    </row>
    <row r="750" spans="1:27" x14ac:dyDescent="0.25">
      <c r="A750" s="30">
        <v>6920207</v>
      </c>
      <c r="B750" s="31" t="s">
        <v>59</v>
      </c>
      <c r="C750" s="31" t="s">
        <v>60</v>
      </c>
      <c r="D750" s="30" t="s">
        <v>11</v>
      </c>
      <c r="E750" s="21" t="b">
        <v>0</v>
      </c>
      <c r="F750" s="21">
        <v>4</v>
      </c>
      <c r="G750" s="32">
        <v>2012</v>
      </c>
      <c r="H750" s="37">
        <v>5072988</v>
      </c>
      <c r="I750" s="38">
        <v>0</v>
      </c>
      <c r="J750" s="38">
        <v>0</v>
      </c>
      <c r="K750" s="38">
        <v>66643</v>
      </c>
      <c r="L750" s="38">
        <v>0</v>
      </c>
      <c r="M750" s="38">
        <v>4030687</v>
      </c>
      <c r="N750" s="38">
        <v>4296418</v>
      </c>
      <c r="O750" s="38">
        <v>79084</v>
      </c>
      <c r="P750" s="38">
        <v>1083177</v>
      </c>
      <c r="Q750" s="38">
        <v>19561</v>
      </c>
      <c r="R750" s="25">
        <f t="shared" si="25"/>
        <v>14648558</v>
      </c>
      <c r="S750" s="35">
        <v>395065074</v>
      </c>
      <c r="T750" s="35">
        <v>164379803</v>
      </c>
      <c r="U750" s="35">
        <v>170856141</v>
      </c>
      <c r="V750" s="98">
        <v>1473727</v>
      </c>
      <c r="W750" s="35">
        <v>155732173</v>
      </c>
      <c r="X750" s="35">
        <v>15123968</v>
      </c>
      <c r="Y750" s="28">
        <v>8.8518726406210946E-2</v>
      </c>
      <c r="Z750" s="35">
        <v>16982004</v>
      </c>
      <c r="AA750" s="20">
        <f t="shared" si="26"/>
        <v>9.8543590830116573E-2</v>
      </c>
    </row>
    <row r="751" spans="1:27" x14ac:dyDescent="0.25">
      <c r="A751" s="30">
        <v>6920770</v>
      </c>
      <c r="B751" s="31" t="s">
        <v>201</v>
      </c>
      <c r="C751" s="31" t="s">
        <v>202</v>
      </c>
      <c r="D751" s="30" t="s">
        <v>65</v>
      </c>
      <c r="E751" s="21" t="b">
        <v>0</v>
      </c>
      <c r="F751" s="21">
        <v>5</v>
      </c>
      <c r="G751" s="32">
        <v>2012</v>
      </c>
      <c r="H751" s="37">
        <v>3258938</v>
      </c>
      <c r="I751" s="38">
        <v>3546844</v>
      </c>
      <c r="J751" s="38">
        <v>0</v>
      </c>
      <c r="K751" s="38">
        <v>518158</v>
      </c>
      <c r="L751" s="38">
        <v>17296</v>
      </c>
      <c r="M751" s="38">
        <v>488480</v>
      </c>
      <c r="N751" s="38">
        <v>11616</v>
      </c>
      <c r="O751" s="38">
        <v>676622</v>
      </c>
      <c r="P751" s="38">
        <v>439180</v>
      </c>
      <c r="Q751" s="38">
        <v>0</v>
      </c>
      <c r="R751" s="25">
        <f t="shared" si="25"/>
        <v>8957134</v>
      </c>
      <c r="S751" s="35">
        <v>190236380</v>
      </c>
      <c r="T751" s="35">
        <v>94199039</v>
      </c>
      <c r="U751" s="35">
        <v>99271947</v>
      </c>
      <c r="V751" s="98">
        <v>54027</v>
      </c>
      <c r="W751" s="35">
        <v>97731540</v>
      </c>
      <c r="X751" s="35">
        <v>1540407</v>
      </c>
      <c r="Y751" s="28">
        <v>1.5517042291917575E-2</v>
      </c>
      <c r="Z751" s="35">
        <v>1083149</v>
      </c>
      <c r="AA751" s="20">
        <f t="shared" si="26"/>
        <v>1.0904992484644551E-2</v>
      </c>
    </row>
    <row r="752" spans="1:27" x14ac:dyDescent="0.25">
      <c r="A752" s="30">
        <v>6920510</v>
      </c>
      <c r="B752" s="31" t="s">
        <v>203</v>
      </c>
      <c r="C752" s="31" t="s">
        <v>204</v>
      </c>
      <c r="D752" s="30" t="s">
        <v>11</v>
      </c>
      <c r="E752" s="21" t="b">
        <v>0</v>
      </c>
      <c r="F752" s="21">
        <v>5</v>
      </c>
      <c r="G752" s="32">
        <v>2012</v>
      </c>
      <c r="H752" s="37">
        <v>6572681</v>
      </c>
      <c r="I752" s="38">
        <v>6602752</v>
      </c>
      <c r="J752" s="38">
        <v>0</v>
      </c>
      <c r="K752" s="38">
        <v>692395</v>
      </c>
      <c r="L752" s="38">
        <v>74772</v>
      </c>
      <c r="M752" s="38">
        <v>335611</v>
      </c>
      <c r="N752" s="38">
        <v>2561922</v>
      </c>
      <c r="O752" s="38">
        <v>99695</v>
      </c>
      <c r="P752" s="38">
        <v>42506</v>
      </c>
      <c r="Q752" s="38">
        <v>59897</v>
      </c>
      <c r="R752" s="25">
        <f t="shared" si="25"/>
        <v>17042231</v>
      </c>
      <c r="S752" s="35">
        <v>706995791</v>
      </c>
      <c r="T752" s="35">
        <v>262872123</v>
      </c>
      <c r="U752" s="35">
        <v>296947898</v>
      </c>
      <c r="V752" s="98">
        <v>378018</v>
      </c>
      <c r="W752" s="35">
        <v>290609793</v>
      </c>
      <c r="X752" s="35">
        <v>6338105</v>
      </c>
      <c r="Y752" s="28">
        <v>2.1344165231302632E-2</v>
      </c>
      <c r="Z752" s="35">
        <v>6338105</v>
      </c>
      <c r="AA752" s="20">
        <f t="shared" si="26"/>
        <v>2.1317028415377016E-2</v>
      </c>
    </row>
    <row r="753" spans="1:27" x14ac:dyDescent="0.25">
      <c r="A753" s="30">
        <v>6920780</v>
      </c>
      <c r="B753" s="31" t="s">
        <v>205</v>
      </c>
      <c r="C753" s="31" t="s">
        <v>206</v>
      </c>
      <c r="D753" s="21" t="s">
        <v>106</v>
      </c>
      <c r="E753" s="21" t="b">
        <v>1</v>
      </c>
      <c r="F753" s="21">
        <v>5</v>
      </c>
      <c r="G753" s="32">
        <v>2012</v>
      </c>
      <c r="H753" s="37">
        <v>4519063</v>
      </c>
      <c r="I753" s="38">
        <v>646326</v>
      </c>
      <c r="J753" s="38">
        <v>0</v>
      </c>
      <c r="K753" s="38">
        <v>2710000</v>
      </c>
      <c r="L753" s="38">
        <v>0</v>
      </c>
      <c r="M753" s="38">
        <v>0</v>
      </c>
      <c r="N753" s="38">
        <v>0</v>
      </c>
      <c r="O753" s="38">
        <v>309000</v>
      </c>
      <c r="P753" s="38">
        <v>1000</v>
      </c>
      <c r="Q753" s="38">
        <v>0</v>
      </c>
      <c r="R753" s="25">
        <f t="shared" si="25"/>
        <v>8185389</v>
      </c>
      <c r="S753" s="35">
        <v>87209000</v>
      </c>
      <c r="T753" s="35">
        <v>51744000</v>
      </c>
      <c r="U753" s="35">
        <v>52443000</v>
      </c>
      <c r="V753" s="98">
        <v>0</v>
      </c>
      <c r="W753" s="35">
        <v>53879000</v>
      </c>
      <c r="X753" s="35">
        <v>-1436000</v>
      </c>
      <c r="Y753" s="28">
        <v>-2.7382110100490055E-2</v>
      </c>
      <c r="Z753" s="35">
        <v>107000</v>
      </c>
      <c r="AA753" s="20">
        <f t="shared" si="26"/>
        <v>2.0403104322788551E-3</v>
      </c>
    </row>
    <row r="754" spans="1:27" x14ac:dyDescent="0.25">
      <c r="A754" s="30">
        <v>6920015</v>
      </c>
      <c r="B754" s="31" t="s">
        <v>67</v>
      </c>
      <c r="C754" s="31" t="s">
        <v>68</v>
      </c>
      <c r="D754" s="30" t="s">
        <v>65</v>
      </c>
      <c r="E754" s="21" t="b">
        <v>1</v>
      </c>
      <c r="F754" s="21">
        <v>5</v>
      </c>
      <c r="G754" s="32">
        <v>2012</v>
      </c>
      <c r="H754" s="37">
        <v>1214969</v>
      </c>
      <c r="I754" s="38">
        <v>2087417</v>
      </c>
      <c r="J754" s="38">
        <v>0</v>
      </c>
      <c r="K754" s="38">
        <v>101429</v>
      </c>
      <c r="L754" s="38">
        <v>0</v>
      </c>
      <c r="M754" s="38">
        <v>9280</v>
      </c>
      <c r="N754" s="38">
        <v>0</v>
      </c>
      <c r="O754" s="38">
        <v>147425</v>
      </c>
      <c r="P754" s="38">
        <v>52997</v>
      </c>
      <c r="Q754" s="38">
        <v>60103</v>
      </c>
      <c r="R754" s="25">
        <f t="shared" si="25"/>
        <v>3673620</v>
      </c>
      <c r="S754" s="35">
        <v>122188627</v>
      </c>
      <c r="T754" s="35">
        <v>66916207</v>
      </c>
      <c r="U754" s="35">
        <v>69402998</v>
      </c>
      <c r="V754" s="98">
        <v>13066222</v>
      </c>
      <c r="W754" s="35">
        <v>64041288</v>
      </c>
      <c r="X754" s="35">
        <v>5361710</v>
      </c>
      <c r="Y754" s="28">
        <v>7.7254731848903704E-2</v>
      </c>
      <c r="Z754" s="35">
        <v>5556058</v>
      </c>
      <c r="AA754" s="20">
        <f t="shared" si="26"/>
        <v>6.7371293192781498E-2</v>
      </c>
    </row>
    <row r="755" spans="1:27" x14ac:dyDescent="0.25">
      <c r="A755" s="30">
        <v>6920110</v>
      </c>
      <c r="B755" s="31" t="s">
        <v>23</v>
      </c>
      <c r="C755" s="31" t="s">
        <v>24</v>
      </c>
      <c r="D755" s="30" t="s">
        <v>11</v>
      </c>
      <c r="E755" s="30" t="b">
        <v>0</v>
      </c>
      <c r="F755" s="21">
        <v>5</v>
      </c>
      <c r="G755" s="32">
        <v>2012</v>
      </c>
      <c r="H755" s="37">
        <v>10049142</v>
      </c>
      <c r="I755" s="38">
        <v>10538767</v>
      </c>
      <c r="J755" s="38">
        <v>1633090</v>
      </c>
      <c r="K755" s="38">
        <v>534972</v>
      </c>
      <c r="L755" s="38">
        <v>336980</v>
      </c>
      <c r="M755" s="38">
        <v>6387692</v>
      </c>
      <c r="N755" s="38">
        <v>5323081</v>
      </c>
      <c r="O755" s="38">
        <v>1130573</v>
      </c>
      <c r="P755" s="38">
        <v>283447</v>
      </c>
      <c r="Q755" s="38">
        <v>112718</v>
      </c>
      <c r="R755" s="25">
        <f t="shared" si="25"/>
        <v>36330462</v>
      </c>
      <c r="S755" s="35">
        <v>618216627</v>
      </c>
      <c r="T755" s="35">
        <v>312047653</v>
      </c>
      <c r="U755" s="35">
        <v>321736685</v>
      </c>
      <c r="V755" s="98">
        <v>194348</v>
      </c>
      <c r="W755" s="35">
        <v>327241969</v>
      </c>
      <c r="X755" s="35">
        <v>-5505284</v>
      </c>
      <c r="Y755" s="28">
        <v>-1.7111147894123421E-2</v>
      </c>
      <c r="Z755" s="35">
        <v>-3039435</v>
      </c>
      <c r="AA755" s="20">
        <f t="shared" si="26"/>
        <v>-9.4412612902714469E-3</v>
      </c>
    </row>
    <row r="756" spans="1:27" x14ac:dyDescent="0.25">
      <c r="A756" s="30">
        <v>6920045</v>
      </c>
      <c r="B756" s="31" t="s">
        <v>26</v>
      </c>
      <c r="C756" s="31" t="s">
        <v>27</v>
      </c>
      <c r="D756" s="30" t="s">
        <v>11</v>
      </c>
      <c r="E756" s="21" t="b">
        <v>0</v>
      </c>
      <c r="F756" s="21">
        <v>5</v>
      </c>
      <c r="G756" s="32">
        <v>2012</v>
      </c>
      <c r="H756" s="37">
        <v>7630955</v>
      </c>
      <c r="I756" s="38">
        <v>9261310</v>
      </c>
      <c r="J756" s="38">
        <v>0</v>
      </c>
      <c r="K756" s="38">
        <v>1209999</v>
      </c>
      <c r="L756" s="38">
        <v>5449601</v>
      </c>
      <c r="M756" s="38">
        <v>2470452</v>
      </c>
      <c r="N756" s="38">
        <v>0</v>
      </c>
      <c r="O756" s="38">
        <v>3810770</v>
      </c>
      <c r="P756" s="38">
        <v>0</v>
      </c>
      <c r="Q756" s="38">
        <v>1156786</v>
      </c>
      <c r="R756" s="25">
        <f t="shared" si="25"/>
        <v>30989873</v>
      </c>
      <c r="S756" s="35" t="e">
        <v>#N/A</v>
      </c>
      <c r="T756" s="35" t="e">
        <v>#N/A</v>
      </c>
      <c r="U756" s="35">
        <v>527916560</v>
      </c>
      <c r="V756" s="98">
        <v>635284</v>
      </c>
      <c r="W756" s="35">
        <v>489757201</v>
      </c>
      <c r="X756" s="35">
        <v>38159359</v>
      </c>
      <c r="Y756" s="28">
        <v>7.2282936151879765E-2</v>
      </c>
      <c r="Z756" s="35">
        <v>47393562</v>
      </c>
      <c r="AA756" s="20">
        <f t="shared" si="26"/>
        <v>8.9666818000922535E-2</v>
      </c>
    </row>
    <row r="757" spans="1:27" x14ac:dyDescent="0.25">
      <c r="A757" s="30">
        <v>6920741</v>
      </c>
      <c r="B757" s="31" t="s">
        <v>38</v>
      </c>
      <c r="C757" s="31" t="s">
        <v>39</v>
      </c>
      <c r="D757" s="30" t="s">
        <v>11</v>
      </c>
      <c r="E757" s="21" t="b">
        <v>0</v>
      </c>
      <c r="F757" s="21">
        <v>5</v>
      </c>
      <c r="G757" s="32">
        <v>2012</v>
      </c>
      <c r="H757" s="37">
        <v>722442</v>
      </c>
      <c r="I757" s="38">
        <v>2642388</v>
      </c>
      <c r="J757" s="38">
        <v>0</v>
      </c>
      <c r="K757" s="38">
        <v>5000</v>
      </c>
      <c r="L757" s="38">
        <v>0</v>
      </c>
      <c r="M757" s="38">
        <v>0</v>
      </c>
      <c r="N757" s="38">
        <v>0</v>
      </c>
      <c r="O757" s="38">
        <v>26625</v>
      </c>
      <c r="P757" s="38">
        <v>49460</v>
      </c>
      <c r="Q757" s="38">
        <v>0</v>
      </c>
      <c r="R757" s="25">
        <f t="shared" si="25"/>
        <v>3445915</v>
      </c>
      <c r="S757" s="35">
        <v>363367964</v>
      </c>
      <c r="T757" s="35">
        <v>124526491</v>
      </c>
      <c r="U757" s="35">
        <v>125243590</v>
      </c>
      <c r="V757" s="98">
        <v>873000</v>
      </c>
      <c r="W757" s="35">
        <v>113587976</v>
      </c>
      <c r="X757" s="35">
        <v>11655614</v>
      </c>
      <c r="Y757" s="28">
        <v>9.3063557184842757E-2</v>
      </c>
      <c r="Z757" s="35">
        <v>11655614</v>
      </c>
      <c r="AA757" s="20">
        <f t="shared" si="26"/>
        <v>9.2419355772305617E-2</v>
      </c>
    </row>
    <row r="758" spans="1:27" x14ac:dyDescent="0.25">
      <c r="A758" s="30">
        <v>6920190</v>
      </c>
      <c r="B758" s="31" t="s">
        <v>80</v>
      </c>
      <c r="C758" s="31" t="s">
        <v>81</v>
      </c>
      <c r="D758" s="30" t="s">
        <v>65</v>
      </c>
      <c r="E758" s="30" t="b">
        <v>1</v>
      </c>
      <c r="F758" s="30">
        <v>5</v>
      </c>
      <c r="G758" s="32">
        <v>2012</v>
      </c>
      <c r="H758" s="37">
        <v>3522000</v>
      </c>
      <c r="I758" s="38">
        <v>557000</v>
      </c>
      <c r="J758" s="38">
        <v>426000</v>
      </c>
      <c r="K758" s="38">
        <v>199687</v>
      </c>
      <c r="L758" s="38">
        <v>75318</v>
      </c>
      <c r="M758" s="38">
        <v>32786</v>
      </c>
      <c r="N758" s="38">
        <v>0</v>
      </c>
      <c r="O758" s="38">
        <v>211421</v>
      </c>
      <c r="P758" s="38">
        <v>168585</v>
      </c>
      <c r="Q758" s="38">
        <v>138378</v>
      </c>
      <c r="R758" s="25">
        <f t="shared" si="25"/>
        <v>5331175</v>
      </c>
      <c r="S758" s="35">
        <v>111605391</v>
      </c>
      <c r="T758" s="35">
        <v>67097032</v>
      </c>
      <c r="U758" s="35">
        <v>67497222</v>
      </c>
      <c r="V758" s="98">
        <v>171294</v>
      </c>
      <c r="W758" s="35">
        <v>65458292</v>
      </c>
      <c r="X758" s="35">
        <v>2038930</v>
      </c>
      <c r="Y758" s="28">
        <v>3.0207613581489323E-2</v>
      </c>
      <c r="Z758" s="35">
        <v>2042027</v>
      </c>
      <c r="AA758" s="20">
        <f t="shared" si="26"/>
        <v>3.017691417970508E-2</v>
      </c>
    </row>
    <row r="759" spans="1:27" x14ac:dyDescent="0.25">
      <c r="A759" s="30">
        <v>6920290</v>
      </c>
      <c r="B759" s="31" t="s">
        <v>46</v>
      </c>
      <c r="C759" s="31" t="s">
        <v>47</v>
      </c>
      <c r="D759" s="30" t="s">
        <v>11</v>
      </c>
      <c r="E759" s="30" t="b">
        <v>0</v>
      </c>
      <c r="F759" s="30">
        <v>5</v>
      </c>
      <c r="G759" s="32">
        <v>2012</v>
      </c>
      <c r="H759" s="37">
        <v>9182000</v>
      </c>
      <c r="I759" s="38">
        <v>7740000</v>
      </c>
      <c r="J759" s="38">
        <v>1205000</v>
      </c>
      <c r="K759" s="38">
        <v>263696</v>
      </c>
      <c r="L759" s="38">
        <v>67792</v>
      </c>
      <c r="M759" s="38">
        <v>105141</v>
      </c>
      <c r="N759" s="38">
        <v>59945</v>
      </c>
      <c r="O759" s="38">
        <v>122500</v>
      </c>
      <c r="P759" s="38">
        <v>40299</v>
      </c>
      <c r="Q759" s="38">
        <v>11379</v>
      </c>
      <c r="R759" s="25">
        <f t="shared" si="25"/>
        <v>18797752</v>
      </c>
      <c r="S759" s="35">
        <v>426075740</v>
      </c>
      <c r="T759" s="35">
        <v>157568911</v>
      </c>
      <c r="U759" s="35">
        <v>161642813</v>
      </c>
      <c r="V759" s="98">
        <v>1632477</v>
      </c>
      <c r="W759" s="35">
        <v>156416584</v>
      </c>
      <c r="X759" s="35">
        <v>5226229</v>
      </c>
      <c r="Y759" s="28">
        <v>3.2331960221454452E-2</v>
      </c>
      <c r="Z759" s="35">
        <v>5271217</v>
      </c>
      <c r="AA759" s="20">
        <f t="shared" si="26"/>
        <v>3.2284229903986085E-2</v>
      </c>
    </row>
    <row r="760" spans="1:27" x14ac:dyDescent="0.25">
      <c r="A760" s="30">
        <v>6920296</v>
      </c>
      <c r="B760" s="31" t="s">
        <v>48</v>
      </c>
      <c r="C760" s="31" t="s">
        <v>49</v>
      </c>
      <c r="D760" s="30" t="s">
        <v>11</v>
      </c>
      <c r="E760" s="30" t="b">
        <v>0</v>
      </c>
      <c r="F760" s="30">
        <v>5</v>
      </c>
      <c r="G760" s="32">
        <v>2012</v>
      </c>
      <c r="H760" s="37">
        <v>5328000</v>
      </c>
      <c r="I760" s="38">
        <v>3246088</v>
      </c>
      <c r="J760" s="38">
        <v>50000</v>
      </c>
      <c r="K760" s="38">
        <v>719587</v>
      </c>
      <c r="L760" s="38">
        <v>59244</v>
      </c>
      <c r="M760" s="38">
        <v>4466649</v>
      </c>
      <c r="N760" s="38">
        <v>210383</v>
      </c>
      <c r="O760" s="38">
        <v>155023</v>
      </c>
      <c r="P760" s="38">
        <v>15329</v>
      </c>
      <c r="Q760" s="38">
        <v>16175</v>
      </c>
      <c r="R760" s="25">
        <f t="shared" si="25"/>
        <v>14266478</v>
      </c>
      <c r="S760" s="35">
        <v>172688582</v>
      </c>
      <c r="T760" s="35">
        <v>86175425</v>
      </c>
      <c r="U760" s="35">
        <v>86830756</v>
      </c>
      <c r="V760" s="98">
        <v>257231</v>
      </c>
      <c r="W760" s="35">
        <v>81155850</v>
      </c>
      <c r="X760" s="35">
        <v>5674906</v>
      </c>
      <c r="Y760" s="28">
        <v>6.5355943693499577E-2</v>
      </c>
      <c r="Z760" s="35">
        <v>5674906</v>
      </c>
      <c r="AA760" s="20">
        <f t="shared" si="26"/>
        <v>6.516290243337465E-2</v>
      </c>
    </row>
    <row r="761" spans="1:27" x14ac:dyDescent="0.25">
      <c r="A761" s="30">
        <v>6920315</v>
      </c>
      <c r="B761" s="31" t="s">
        <v>83</v>
      </c>
      <c r="C761" s="31" t="s">
        <v>84</v>
      </c>
      <c r="D761" s="30" t="s">
        <v>65</v>
      </c>
      <c r="E761" s="30" t="b">
        <v>0</v>
      </c>
      <c r="F761" s="30">
        <v>5</v>
      </c>
      <c r="G761" s="32">
        <v>2012</v>
      </c>
      <c r="H761" s="37">
        <v>5034000</v>
      </c>
      <c r="I761" s="38">
        <v>0</v>
      </c>
      <c r="J761" s="38">
        <v>522000</v>
      </c>
      <c r="K761" s="38">
        <v>151959</v>
      </c>
      <c r="L761" s="38">
        <v>59200</v>
      </c>
      <c r="M761" s="38">
        <v>231807</v>
      </c>
      <c r="N761" s="38">
        <v>9722</v>
      </c>
      <c r="O761" s="38">
        <v>137155</v>
      </c>
      <c r="P761" s="38">
        <v>9937</v>
      </c>
      <c r="Q761" s="38">
        <v>243527</v>
      </c>
      <c r="R761" s="25">
        <f t="shared" si="25"/>
        <v>6399307</v>
      </c>
      <c r="S761" s="35">
        <v>157756352</v>
      </c>
      <c r="T761" s="35">
        <v>81407486</v>
      </c>
      <c r="U761" s="35">
        <v>84472090</v>
      </c>
      <c r="V761" s="98">
        <v>1378102</v>
      </c>
      <c r="W761" s="35">
        <v>80399229</v>
      </c>
      <c r="X761" s="35">
        <v>4072861</v>
      </c>
      <c r="Y761" s="28">
        <v>4.8215463829532332E-2</v>
      </c>
      <c r="Z761" s="35">
        <v>4072861</v>
      </c>
      <c r="AA761" s="20">
        <f t="shared" si="26"/>
        <v>4.7441489705695707E-2</v>
      </c>
    </row>
    <row r="762" spans="1:27" x14ac:dyDescent="0.25">
      <c r="A762" s="30">
        <v>6920520</v>
      </c>
      <c r="B762" s="31" t="s">
        <v>50</v>
      </c>
      <c r="C762" s="31" t="s">
        <v>51</v>
      </c>
      <c r="D762" s="30" t="s">
        <v>11</v>
      </c>
      <c r="E762" s="30" t="b">
        <v>0</v>
      </c>
      <c r="F762" s="30">
        <v>5</v>
      </c>
      <c r="G762" s="32">
        <v>2012</v>
      </c>
      <c r="H762" s="37">
        <v>32099000</v>
      </c>
      <c r="I762" s="38">
        <v>31301204</v>
      </c>
      <c r="J762" s="38">
        <v>1540000</v>
      </c>
      <c r="K762" s="38">
        <v>4988004</v>
      </c>
      <c r="L762" s="38">
        <v>5847910</v>
      </c>
      <c r="M762" s="38">
        <v>7502882</v>
      </c>
      <c r="N762" s="38">
        <v>2912452</v>
      </c>
      <c r="O762" s="38">
        <v>1211274</v>
      </c>
      <c r="P762" s="38">
        <v>179458</v>
      </c>
      <c r="Q762" s="38">
        <v>105282</v>
      </c>
      <c r="R762" s="25">
        <f t="shared" si="25"/>
        <v>87687466</v>
      </c>
      <c r="S762" s="35">
        <v>1167745634</v>
      </c>
      <c r="T762" s="35">
        <v>588750854</v>
      </c>
      <c r="U762" s="35">
        <v>630412168</v>
      </c>
      <c r="V762" s="98">
        <v>3097</v>
      </c>
      <c r="W762" s="35">
        <v>622036587</v>
      </c>
      <c r="X762" s="35">
        <v>8375581</v>
      </c>
      <c r="Y762" s="28">
        <v>1.3285880928618116E-2</v>
      </c>
      <c r="Z762" s="35">
        <v>8413158</v>
      </c>
      <c r="AA762" s="20">
        <f t="shared" si="26"/>
        <v>1.3345422401851261E-2</v>
      </c>
    </row>
    <row r="763" spans="1:27" x14ac:dyDescent="0.25">
      <c r="A763" s="30">
        <v>6920725</v>
      </c>
      <c r="B763" s="31" t="s">
        <v>86</v>
      </c>
      <c r="C763" s="31" t="s">
        <v>87</v>
      </c>
      <c r="D763" s="30" t="s">
        <v>65</v>
      </c>
      <c r="E763" s="30" t="b">
        <v>1</v>
      </c>
      <c r="F763" s="30">
        <v>5</v>
      </c>
      <c r="G763" s="32">
        <v>2012</v>
      </c>
      <c r="H763" s="37">
        <v>3103000</v>
      </c>
      <c r="I763" s="38">
        <v>0</v>
      </c>
      <c r="J763" s="38">
        <v>140000</v>
      </c>
      <c r="K763" s="38">
        <v>93293</v>
      </c>
      <c r="L763" s="38">
        <v>25970</v>
      </c>
      <c r="M763" s="38">
        <v>24671</v>
      </c>
      <c r="N763" s="38">
        <v>4284</v>
      </c>
      <c r="O763" s="38">
        <v>49819</v>
      </c>
      <c r="P763" s="38">
        <v>4834</v>
      </c>
      <c r="Q763" s="38">
        <v>6665</v>
      </c>
      <c r="R763" s="25">
        <f t="shared" si="25"/>
        <v>3452536</v>
      </c>
      <c r="S763" s="35">
        <v>83392048</v>
      </c>
      <c r="T763" s="35">
        <v>44785314</v>
      </c>
      <c r="U763" s="35">
        <v>45928988</v>
      </c>
      <c r="V763" s="98">
        <v>44988</v>
      </c>
      <c r="W763" s="35">
        <v>45486585</v>
      </c>
      <c r="X763" s="35">
        <v>442403</v>
      </c>
      <c r="Y763" s="28">
        <v>9.6323263207976628E-3</v>
      </c>
      <c r="Z763" s="35">
        <v>442403</v>
      </c>
      <c r="AA763" s="20">
        <f t="shared" si="26"/>
        <v>9.6229005731416403E-3</v>
      </c>
    </row>
    <row r="764" spans="1:27" x14ac:dyDescent="0.25">
      <c r="A764" s="30">
        <v>6920540</v>
      </c>
      <c r="B764" s="31" t="s">
        <v>161</v>
      </c>
      <c r="C764" s="31" t="s">
        <v>162</v>
      </c>
      <c r="D764" s="30" t="s">
        <v>11</v>
      </c>
      <c r="E764" s="30" t="b">
        <v>0</v>
      </c>
      <c r="F764" s="30">
        <v>5</v>
      </c>
      <c r="G764" s="32">
        <v>2012</v>
      </c>
      <c r="H764" s="37">
        <v>33582000</v>
      </c>
      <c r="I764" s="38">
        <v>27622920</v>
      </c>
      <c r="J764" s="38">
        <v>2707000</v>
      </c>
      <c r="K764" s="38">
        <v>5257017</v>
      </c>
      <c r="L764" s="38">
        <v>3141837</v>
      </c>
      <c r="M764" s="38">
        <v>6646039</v>
      </c>
      <c r="N764" s="38">
        <v>2506587</v>
      </c>
      <c r="O764" s="38">
        <v>1553199</v>
      </c>
      <c r="P764" s="38">
        <v>215127</v>
      </c>
      <c r="Q764" s="38">
        <v>151167</v>
      </c>
      <c r="R764" s="25">
        <f t="shared" si="25"/>
        <v>83382893</v>
      </c>
      <c r="S764" s="35">
        <v>1378380363</v>
      </c>
      <c r="T764" s="35">
        <v>760034412</v>
      </c>
      <c r="U764" s="35">
        <v>778414667</v>
      </c>
      <c r="V764" s="98">
        <v>0</v>
      </c>
      <c r="W764" s="35">
        <v>709179052</v>
      </c>
      <c r="X764" s="35">
        <v>69235615</v>
      </c>
      <c r="Y764" s="28">
        <v>8.8944386501391554E-2</v>
      </c>
      <c r="Z764" s="35">
        <v>67921854</v>
      </c>
      <c r="AA764" s="20">
        <f t="shared" si="26"/>
        <v>8.7256647233755161E-2</v>
      </c>
    </row>
    <row r="765" spans="1:27" x14ac:dyDescent="0.25">
      <c r="A765" s="30">
        <v>6920350</v>
      </c>
      <c r="B765" s="31" t="s">
        <v>163</v>
      </c>
      <c r="C765" s="31" t="s">
        <v>52</v>
      </c>
      <c r="D765" s="30" t="s">
        <v>11</v>
      </c>
      <c r="E765" s="30" t="b">
        <v>0</v>
      </c>
      <c r="F765" s="30">
        <v>5</v>
      </c>
      <c r="G765" s="32">
        <v>2012</v>
      </c>
      <c r="H765" s="37">
        <v>3721000</v>
      </c>
      <c r="I765" s="38">
        <v>5558446</v>
      </c>
      <c r="J765" s="38">
        <v>231000</v>
      </c>
      <c r="K765" s="38">
        <v>541999</v>
      </c>
      <c r="L765" s="38">
        <v>45881</v>
      </c>
      <c r="M765" s="38">
        <v>0</v>
      </c>
      <c r="N765" s="38">
        <v>58591</v>
      </c>
      <c r="O765" s="38">
        <v>108553</v>
      </c>
      <c r="P765" s="38">
        <v>12587</v>
      </c>
      <c r="Q765" s="38">
        <v>9214</v>
      </c>
      <c r="R765" s="25">
        <f t="shared" si="25"/>
        <v>10287271</v>
      </c>
      <c r="S765" s="35">
        <v>181678362</v>
      </c>
      <c r="T765" s="35">
        <v>88847500</v>
      </c>
      <c r="U765" s="35">
        <v>92075156</v>
      </c>
      <c r="V765" s="98">
        <v>0</v>
      </c>
      <c r="W765" s="35">
        <v>92071722</v>
      </c>
      <c r="X765" s="35">
        <v>3434</v>
      </c>
      <c r="Y765" s="28">
        <v>3.7295619678341899E-5</v>
      </c>
      <c r="Z765" s="35">
        <v>3434</v>
      </c>
      <c r="AA765" s="20">
        <f t="shared" si="26"/>
        <v>3.7295619678341899E-5</v>
      </c>
    </row>
    <row r="766" spans="1:27" x14ac:dyDescent="0.25">
      <c r="A766" s="30">
        <v>6920010</v>
      </c>
      <c r="B766" s="31" t="s">
        <v>56</v>
      </c>
      <c r="C766" s="31" t="s">
        <v>57</v>
      </c>
      <c r="D766" s="30" t="s">
        <v>11</v>
      </c>
      <c r="E766" s="30" t="b">
        <v>0</v>
      </c>
      <c r="F766" s="30">
        <v>5</v>
      </c>
      <c r="G766" s="32">
        <v>2012</v>
      </c>
      <c r="H766" s="37">
        <v>3816085</v>
      </c>
      <c r="I766" s="38">
        <v>6344393</v>
      </c>
      <c r="J766" s="38">
        <v>539777</v>
      </c>
      <c r="K766" s="38">
        <v>271796</v>
      </c>
      <c r="L766" s="38">
        <v>137176</v>
      </c>
      <c r="M766" s="38">
        <v>750589</v>
      </c>
      <c r="N766" s="38">
        <v>893461</v>
      </c>
      <c r="O766" s="38">
        <v>815771</v>
      </c>
      <c r="P766" s="38">
        <v>124740</v>
      </c>
      <c r="Q766" s="38">
        <v>46418</v>
      </c>
      <c r="R766" s="25">
        <f t="shared" ref="R766:R829" si="27">SUM(H766:Q766)</f>
        <v>13740206</v>
      </c>
      <c r="S766" s="35">
        <v>232775139</v>
      </c>
      <c r="T766" s="35">
        <v>120408639</v>
      </c>
      <c r="U766" s="35">
        <v>129054081</v>
      </c>
      <c r="V766" s="98">
        <v>-116000</v>
      </c>
      <c r="W766" s="35">
        <v>126812162</v>
      </c>
      <c r="X766" s="35">
        <v>2241919</v>
      </c>
      <c r="Y766" s="28">
        <v>1.7371934173860026E-2</v>
      </c>
      <c r="Z766" s="35">
        <v>3340203</v>
      </c>
      <c r="AA766" s="20">
        <f t="shared" si="26"/>
        <v>2.5905480941662222E-2</v>
      </c>
    </row>
    <row r="767" spans="1:27" x14ac:dyDescent="0.25">
      <c r="A767" s="30">
        <v>6920241</v>
      </c>
      <c r="B767" s="62" t="s">
        <v>88</v>
      </c>
      <c r="C767" s="62" t="s">
        <v>89</v>
      </c>
      <c r="D767" s="30" t="s">
        <v>65</v>
      </c>
      <c r="E767" s="30" t="b">
        <v>1</v>
      </c>
      <c r="F767" s="30">
        <v>5</v>
      </c>
      <c r="G767" s="32">
        <v>2012</v>
      </c>
      <c r="H767" s="37">
        <v>2754300</v>
      </c>
      <c r="I767" s="38">
        <v>906020</v>
      </c>
      <c r="J767" s="38">
        <v>69275</v>
      </c>
      <c r="K767" s="38">
        <v>100678</v>
      </c>
      <c r="L767" s="38">
        <v>81519</v>
      </c>
      <c r="M767" s="38">
        <v>741909</v>
      </c>
      <c r="N767" s="38">
        <v>852278</v>
      </c>
      <c r="O767" s="38">
        <v>384021</v>
      </c>
      <c r="P767" s="38">
        <v>88357</v>
      </c>
      <c r="Q767" s="38">
        <v>27350</v>
      </c>
      <c r="R767" s="25">
        <f t="shared" si="27"/>
        <v>6005707</v>
      </c>
      <c r="S767" s="35">
        <v>155305181</v>
      </c>
      <c r="T767" s="35">
        <v>78661975</v>
      </c>
      <c r="U767" s="35">
        <v>83399177</v>
      </c>
      <c r="V767" s="98">
        <v>-282779</v>
      </c>
      <c r="W767" s="35">
        <v>81906048</v>
      </c>
      <c r="X767" s="35">
        <v>1493129</v>
      </c>
      <c r="Y767" s="28">
        <v>1.7903402092325205E-2</v>
      </c>
      <c r="Z767" s="35">
        <v>2966856</v>
      </c>
      <c r="AA767" s="20">
        <f t="shared" ref="AA767:AA830" si="28">Z767/(U767+V767)</f>
        <v>3.5695194587234157E-2</v>
      </c>
    </row>
    <row r="768" spans="1:27" x14ac:dyDescent="0.25">
      <c r="A768" s="30">
        <v>6920243</v>
      </c>
      <c r="B768" s="31" t="s">
        <v>90</v>
      </c>
      <c r="C768" s="31" t="s">
        <v>91</v>
      </c>
      <c r="D768" s="30" t="s">
        <v>65</v>
      </c>
      <c r="E768" s="21" t="b">
        <v>1</v>
      </c>
      <c r="F768" s="30">
        <v>5</v>
      </c>
      <c r="G768" s="32">
        <v>2012</v>
      </c>
      <c r="H768" s="37">
        <v>1554449</v>
      </c>
      <c r="I768" s="38">
        <v>203317</v>
      </c>
      <c r="J768" s="38">
        <v>129518</v>
      </c>
      <c r="K768" s="38">
        <v>157554</v>
      </c>
      <c r="L768" s="38">
        <v>32836</v>
      </c>
      <c r="M768" s="38">
        <v>326271</v>
      </c>
      <c r="N768" s="38">
        <v>192881</v>
      </c>
      <c r="O768" s="38">
        <v>104201</v>
      </c>
      <c r="P768" s="38">
        <v>358058</v>
      </c>
      <c r="Q768" s="38">
        <v>11196</v>
      </c>
      <c r="R768" s="25">
        <f t="shared" si="27"/>
        <v>3070281</v>
      </c>
      <c r="S768" s="35">
        <v>79648118</v>
      </c>
      <c r="T768" s="35">
        <v>40968165</v>
      </c>
      <c r="U768" s="35">
        <v>43619890</v>
      </c>
      <c r="V768" s="98">
        <v>2220</v>
      </c>
      <c r="W768" s="35">
        <v>44363585</v>
      </c>
      <c r="X768" s="35">
        <v>-743695</v>
      </c>
      <c r="Y768" s="28">
        <v>-1.7049446938082604E-2</v>
      </c>
      <c r="Z768" s="35">
        <v>-337024</v>
      </c>
      <c r="AA768" s="20">
        <f t="shared" si="28"/>
        <v>-7.7259903292160783E-3</v>
      </c>
    </row>
    <row r="769" spans="1:27" x14ac:dyDescent="0.25">
      <c r="A769" s="30">
        <v>6920325</v>
      </c>
      <c r="B769" s="31" t="s">
        <v>93</v>
      </c>
      <c r="C769" s="31" t="s">
        <v>94</v>
      </c>
      <c r="D769" s="30" t="s">
        <v>65</v>
      </c>
      <c r="E769" s="21" t="b">
        <v>1</v>
      </c>
      <c r="F769" s="30">
        <v>5</v>
      </c>
      <c r="G769" s="32">
        <v>2012</v>
      </c>
      <c r="H769" s="37">
        <v>2206317</v>
      </c>
      <c r="I769" s="38">
        <v>0</v>
      </c>
      <c r="J769" s="38">
        <v>99723</v>
      </c>
      <c r="K769" s="38">
        <v>132767</v>
      </c>
      <c r="L769" s="38">
        <v>45007</v>
      </c>
      <c r="M769" s="38">
        <v>456003</v>
      </c>
      <c r="N769" s="38">
        <v>770719</v>
      </c>
      <c r="O769" s="38">
        <v>97834</v>
      </c>
      <c r="P769" s="38">
        <v>92249</v>
      </c>
      <c r="Q769" s="38">
        <v>15234</v>
      </c>
      <c r="R769" s="25">
        <f t="shared" si="27"/>
        <v>3915853</v>
      </c>
      <c r="S769" s="35">
        <v>116554836</v>
      </c>
      <c r="T769" s="35">
        <v>62208961</v>
      </c>
      <c r="U769" s="35">
        <v>64430134</v>
      </c>
      <c r="V769" s="98">
        <v>26967553</v>
      </c>
      <c r="W769" s="35">
        <v>62585454</v>
      </c>
      <c r="X769" s="35">
        <v>1844680</v>
      </c>
      <c r="Y769" s="28">
        <v>2.8630702521897596E-2</v>
      </c>
      <c r="Z769" s="35">
        <v>2122768</v>
      </c>
      <c r="AA769" s="20">
        <f t="shared" si="28"/>
        <v>2.3225620578341332E-2</v>
      </c>
    </row>
    <row r="770" spans="1:27" x14ac:dyDescent="0.25">
      <c r="A770" s="21">
        <v>6920743</v>
      </c>
      <c r="B770" s="31" t="s">
        <v>95</v>
      </c>
      <c r="C770" s="31" t="s">
        <v>96</v>
      </c>
      <c r="D770" s="30" t="s">
        <v>65</v>
      </c>
      <c r="E770" s="21" t="b">
        <v>0</v>
      </c>
      <c r="F770" s="21">
        <v>5</v>
      </c>
      <c r="G770" s="32">
        <v>2012</v>
      </c>
      <c r="H770" s="37">
        <v>731925</v>
      </c>
      <c r="I770" s="38">
        <v>600553</v>
      </c>
      <c r="J770" s="38">
        <v>0</v>
      </c>
      <c r="K770" s="38">
        <v>67704</v>
      </c>
      <c r="L770" s="38">
        <v>0</v>
      </c>
      <c r="M770" s="38">
        <v>0</v>
      </c>
      <c r="N770" s="38">
        <v>0</v>
      </c>
      <c r="O770" s="38">
        <v>18912</v>
      </c>
      <c r="P770" s="38">
        <v>0</v>
      </c>
      <c r="Q770" s="38">
        <v>0</v>
      </c>
      <c r="R770" s="25">
        <f t="shared" si="27"/>
        <v>1419094</v>
      </c>
      <c r="S770" s="35">
        <v>60097445</v>
      </c>
      <c r="T770" s="35">
        <v>30838474</v>
      </c>
      <c r="U770" s="35">
        <v>32082700</v>
      </c>
      <c r="V770" s="98">
        <v>1098284</v>
      </c>
      <c r="W770" s="35">
        <v>29915972</v>
      </c>
      <c r="X770" s="35">
        <v>2166728</v>
      </c>
      <c r="Y770" s="28">
        <v>6.7535712393283612E-2</v>
      </c>
      <c r="Z770" s="35">
        <v>2265313</v>
      </c>
      <c r="AA770" s="20">
        <f t="shared" si="28"/>
        <v>6.8271423174189175E-2</v>
      </c>
    </row>
    <row r="771" spans="1:27" x14ac:dyDescent="0.25">
      <c r="A771" s="61">
        <v>6920070</v>
      </c>
      <c r="B771" s="62" t="s">
        <v>166</v>
      </c>
      <c r="C771" s="67" t="s">
        <v>175</v>
      </c>
      <c r="D771" s="61" t="s">
        <v>11</v>
      </c>
      <c r="E771" s="30" t="b">
        <v>0</v>
      </c>
      <c r="F771" s="30">
        <v>5</v>
      </c>
      <c r="G771" s="32">
        <v>2012</v>
      </c>
      <c r="H771" s="37">
        <v>13114048</v>
      </c>
      <c r="I771" s="38">
        <v>55157170</v>
      </c>
      <c r="J771" s="38">
        <v>0</v>
      </c>
      <c r="K771" s="38">
        <v>486984</v>
      </c>
      <c r="L771" s="38">
        <v>0</v>
      </c>
      <c r="M771" s="38">
        <v>593562</v>
      </c>
      <c r="N771" s="38">
        <v>611524</v>
      </c>
      <c r="O771" s="38">
        <v>732568</v>
      </c>
      <c r="P771" s="38">
        <v>21808</v>
      </c>
      <c r="Q771" s="38">
        <v>212332</v>
      </c>
      <c r="R771" s="25">
        <f t="shared" si="27"/>
        <v>70929996</v>
      </c>
      <c r="S771" s="35">
        <v>782763986</v>
      </c>
      <c r="T771" s="35">
        <v>365059709</v>
      </c>
      <c r="U771" s="35">
        <v>400541429</v>
      </c>
      <c r="V771" s="98">
        <v>98585</v>
      </c>
      <c r="W771" s="35">
        <v>370285346</v>
      </c>
      <c r="X771" s="35">
        <v>30256083</v>
      </c>
      <c r="Y771" s="28">
        <v>7.5537961392752706E-2</v>
      </c>
      <c r="Z771" s="35">
        <v>30680788</v>
      </c>
      <c r="AA771" s="20">
        <f t="shared" si="28"/>
        <v>7.6579440215374994E-2</v>
      </c>
    </row>
    <row r="772" spans="1:27" x14ac:dyDescent="0.25">
      <c r="A772" s="61">
        <v>6920242</v>
      </c>
      <c r="B772" s="62" t="s">
        <v>167</v>
      </c>
      <c r="C772" s="62" t="s">
        <v>168</v>
      </c>
      <c r="D772" s="30" t="s">
        <v>65</v>
      </c>
      <c r="E772" s="30" t="b">
        <v>1</v>
      </c>
      <c r="F772" s="30">
        <v>5</v>
      </c>
      <c r="G772" s="32">
        <v>2012</v>
      </c>
      <c r="H772" s="37">
        <v>271020</v>
      </c>
      <c r="I772" s="38">
        <v>1448119</v>
      </c>
      <c r="J772" s="38">
        <v>555896</v>
      </c>
      <c r="K772" s="38">
        <v>51096</v>
      </c>
      <c r="L772" s="38">
        <v>0</v>
      </c>
      <c r="M772" s="38">
        <v>949</v>
      </c>
      <c r="N772" s="38">
        <v>0</v>
      </c>
      <c r="O772" s="38">
        <v>4755</v>
      </c>
      <c r="P772" s="38">
        <v>0</v>
      </c>
      <c r="Q772" s="38">
        <v>2141</v>
      </c>
      <c r="R772" s="25">
        <f t="shared" si="27"/>
        <v>2333976</v>
      </c>
      <c r="S772" s="35">
        <v>42431118</v>
      </c>
      <c r="T772" s="35">
        <v>23788672</v>
      </c>
      <c r="U772" s="35">
        <v>25102346</v>
      </c>
      <c r="V772" s="98">
        <v>1858036</v>
      </c>
      <c r="W772" s="35">
        <v>25314157</v>
      </c>
      <c r="X772" s="35">
        <v>-211811</v>
      </c>
      <c r="Y772" s="28">
        <v>-8.4378966013774169E-3</v>
      </c>
      <c r="Z772" s="35">
        <v>-2712559</v>
      </c>
      <c r="AA772" s="20">
        <f t="shared" si="28"/>
        <v>-0.10061278063493315</v>
      </c>
    </row>
    <row r="773" spans="1:27" x14ac:dyDescent="0.25">
      <c r="A773" s="61">
        <v>6920610</v>
      </c>
      <c r="B773" s="62" t="s">
        <v>169</v>
      </c>
      <c r="C773" s="62" t="s">
        <v>170</v>
      </c>
      <c r="D773" s="30" t="s">
        <v>65</v>
      </c>
      <c r="E773" s="30" t="b">
        <v>1</v>
      </c>
      <c r="F773" s="30">
        <v>5</v>
      </c>
      <c r="G773" s="32">
        <v>2012</v>
      </c>
      <c r="H773" s="37">
        <v>962240</v>
      </c>
      <c r="I773" s="38">
        <v>3145359</v>
      </c>
      <c r="J773" s="38">
        <v>0</v>
      </c>
      <c r="K773" s="38">
        <v>195042</v>
      </c>
      <c r="L773" s="38">
        <v>0</v>
      </c>
      <c r="M773" s="38">
        <v>46159</v>
      </c>
      <c r="N773" s="38">
        <v>81536</v>
      </c>
      <c r="O773" s="38">
        <v>101032</v>
      </c>
      <c r="P773" s="38">
        <v>6129</v>
      </c>
      <c r="Q773" s="38">
        <v>28249</v>
      </c>
      <c r="R773" s="25">
        <f t="shared" si="27"/>
        <v>4565746</v>
      </c>
      <c r="S773" s="35">
        <v>44587015</v>
      </c>
      <c r="T773" s="35">
        <v>24216398</v>
      </c>
      <c r="U773" s="35">
        <v>24703453</v>
      </c>
      <c r="V773" s="98">
        <v>828411</v>
      </c>
      <c r="W773" s="35">
        <v>26632635</v>
      </c>
      <c r="X773" s="35">
        <v>-1929182</v>
      </c>
      <c r="Y773" s="28">
        <v>-7.8093617114983888E-2</v>
      </c>
      <c r="Z773" s="35">
        <v>-1876706</v>
      </c>
      <c r="AA773" s="20">
        <f t="shared" si="28"/>
        <v>-7.3504464852233276E-2</v>
      </c>
    </row>
    <row r="774" spans="1:27" x14ac:dyDescent="0.25">
      <c r="A774" s="61">
        <v>6920612</v>
      </c>
      <c r="B774" s="62" t="s">
        <v>210</v>
      </c>
      <c r="C774" s="62" t="s">
        <v>171</v>
      </c>
      <c r="D774" s="30" t="s">
        <v>65</v>
      </c>
      <c r="E774" s="30" t="b">
        <v>0</v>
      </c>
      <c r="F774" s="30">
        <v>5</v>
      </c>
      <c r="G774" s="32">
        <v>2012</v>
      </c>
      <c r="H774" s="37">
        <v>2687551</v>
      </c>
      <c r="I774" s="38">
        <v>5630902</v>
      </c>
      <c r="J774" s="38">
        <v>0</v>
      </c>
      <c r="K774" s="38">
        <v>22510</v>
      </c>
      <c r="L774" s="38">
        <v>0</v>
      </c>
      <c r="M774" s="38">
        <v>81681</v>
      </c>
      <c r="N774" s="38">
        <v>122305</v>
      </c>
      <c r="O774" s="38">
        <v>178434</v>
      </c>
      <c r="P774" s="38">
        <v>4779</v>
      </c>
      <c r="Q774" s="38">
        <v>42041</v>
      </c>
      <c r="R774" s="25">
        <f t="shared" si="27"/>
        <v>8770203</v>
      </c>
      <c r="S774" s="35">
        <v>116803063</v>
      </c>
      <c r="T774" s="35">
        <v>61290979</v>
      </c>
      <c r="U774" s="35">
        <v>69295182</v>
      </c>
      <c r="V774" s="98">
        <v>356544</v>
      </c>
      <c r="W774" s="35">
        <v>67650122</v>
      </c>
      <c r="X774" s="35">
        <v>1645060</v>
      </c>
      <c r="Y774" s="28">
        <v>2.3739890025831812E-2</v>
      </c>
      <c r="Z774" s="35">
        <v>1594626</v>
      </c>
      <c r="AA774" s="20">
        <f t="shared" si="28"/>
        <v>2.2894278312643682E-2</v>
      </c>
    </row>
    <row r="775" spans="1:27" x14ac:dyDescent="0.25">
      <c r="A775" s="61">
        <v>6920270</v>
      </c>
      <c r="B775" s="62" t="s">
        <v>104</v>
      </c>
      <c r="C775" s="62" t="s">
        <v>105</v>
      </c>
      <c r="D775" s="41" t="s">
        <v>65</v>
      </c>
      <c r="E775" s="21" t="b">
        <v>0</v>
      </c>
      <c r="F775" s="21">
        <v>5</v>
      </c>
      <c r="G775" s="32">
        <v>2012</v>
      </c>
      <c r="H775" s="37">
        <v>306123</v>
      </c>
      <c r="I775" s="38">
        <v>1655024</v>
      </c>
      <c r="J775" s="38">
        <v>89783</v>
      </c>
      <c r="K775" s="38">
        <v>68704</v>
      </c>
      <c r="L775" s="38">
        <v>0</v>
      </c>
      <c r="M775" s="38">
        <v>0</v>
      </c>
      <c r="N775" s="38">
        <v>0</v>
      </c>
      <c r="O775" s="38">
        <v>41435</v>
      </c>
      <c r="P775" s="38">
        <v>0</v>
      </c>
      <c r="Q775" s="38">
        <v>0</v>
      </c>
      <c r="R775" s="25">
        <f t="shared" si="27"/>
        <v>2161069</v>
      </c>
      <c r="S775" s="35">
        <v>277264253</v>
      </c>
      <c r="T775" s="35">
        <v>86805645</v>
      </c>
      <c r="U775" s="35">
        <v>87155146</v>
      </c>
      <c r="V775" s="98">
        <v>-2500748</v>
      </c>
      <c r="W775" s="35">
        <v>60764078</v>
      </c>
      <c r="X775" s="35">
        <v>26391068</v>
      </c>
      <c r="Y775" s="28">
        <v>0.30280561976225706</v>
      </c>
      <c r="Z775" s="35">
        <v>13045765</v>
      </c>
      <c r="AA775" s="20">
        <f t="shared" si="28"/>
        <v>0.15410616941602964</v>
      </c>
    </row>
    <row r="776" spans="1:27" x14ac:dyDescent="0.25">
      <c r="A776" s="61">
        <v>6920003</v>
      </c>
      <c r="B776" s="62" t="s">
        <v>32</v>
      </c>
      <c r="C776" s="62" t="s">
        <v>33</v>
      </c>
      <c r="D776" s="61" t="s">
        <v>11</v>
      </c>
      <c r="E776" s="21" t="b">
        <v>0</v>
      </c>
      <c r="F776" s="21">
        <v>1</v>
      </c>
      <c r="G776" s="32">
        <v>2011</v>
      </c>
      <c r="H776" s="37">
        <v>36052825</v>
      </c>
      <c r="I776" s="38">
        <v>36020122</v>
      </c>
      <c r="J776" s="38">
        <v>979225</v>
      </c>
      <c r="K776" s="38">
        <v>1841365</v>
      </c>
      <c r="L776" s="38">
        <v>830000</v>
      </c>
      <c r="M776" s="38">
        <v>7500666</v>
      </c>
      <c r="N776" s="38">
        <v>0</v>
      </c>
      <c r="O776" s="38">
        <v>595216</v>
      </c>
      <c r="P776" s="38">
        <v>170051</v>
      </c>
      <c r="Q776" s="38">
        <v>0</v>
      </c>
      <c r="R776" s="25">
        <f t="shared" si="27"/>
        <v>83989470</v>
      </c>
      <c r="S776" s="35">
        <v>1161755000</v>
      </c>
      <c r="T776" s="35">
        <v>541905000</v>
      </c>
      <c r="U776" s="35">
        <v>558615000</v>
      </c>
      <c r="V776" s="98">
        <v>41002</v>
      </c>
      <c r="W776" s="35">
        <v>561178000</v>
      </c>
      <c r="X776" s="35">
        <v>-2563000</v>
      </c>
      <c r="Y776" s="28">
        <v>-4.5881331507388809E-3</v>
      </c>
      <c r="Z776" s="35">
        <v>11021000</v>
      </c>
      <c r="AA776" s="20">
        <f t="shared" si="28"/>
        <v>1.9727703560947333E-2</v>
      </c>
    </row>
    <row r="777" spans="1:27" x14ac:dyDescent="0.25">
      <c r="A777" s="30">
        <v>6920418</v>
      </c>
      <c r="B777" s="31" t="s">
        <v>153</v>
      </c>
      <c r="C777" s="31" t="s">
        <v>34</v>
      </c>
      <c r="D777" s="30" t="s">
        <v>11</v>
      </c>
      <c r="E777" s="21" t="b">
        <v>0</v>
      </c>
      <c r="F777" s="21">
        <v>1</v>
      </c>
      <c r="G777" s="32">
        <v>2011</v>
      </c>
      <c r="H777" s="37">
        <v>15577688</v>
      </c>
      <c r="I777" s="38">
        <v>6270781</v>
      </c>
      <c r="J777" s="38">
        <v>530931</v>
      </c>
      <c r="K777" s="38">
        <v>195806</v>
      </c>
      <c r="L777" s="38">
        <v>0</v>
      </c>
      <c r="M777" s="38">
        <v>4980827</v>
      </c>
      <c r="N777" s="38">
        <v>0</v>
      </c>
      <c r="O777" s="38">
        <v>462716</v>
      </c>
      <c r="P777" s="38">
        <v>250033</v>
      </c>
      <c r="Q777" s="38">
        <v>0</v>
      </c>
      <c r="R777" s="25">
        <f t="shared" si="27"/>
        <v>28268782</v>
      </c>
      <c r="S777" s="35">
        <v>610125000</v>
      </c>
      <c r="T777" s="35">
        <v>275834000</v>
      </c>
      <c r="U777" s="35">
        <v>279339000</v>
      </c>
      <c r="V777" s="98">
        <v>-8588300</v>
      </c>
      <c r="W777" s="35">
        <v>276394000</v>
      </c>
      <c r="X777" s="35">
        <v>2945000</v>
      </c>
      <c r="Y777" s="28">
        <v>1.0542745552894512E-2</v>
      </c>
      <c r="Z777" s="35">
        <v>14169000</v>
      </c>
      <c r="AA777" s="20">
        <f t="shared" si="28"/>
        <v>5.233227467186604E-2</v>
      </c>
    </row>
    <row r="778" spans="1:27" x14ac:dyDescent="0.25">
      <c r="A778" s="61">
        <v>6920805</v>
      </c>
      <c r="B778" s="62" t="s">
        <v>35</v>
      </c>
      <c r="C778" s="62" t="s">
        <v>36</v>
      </c>
      <c r="D778" s="30" t="s">
        <v>11</v>
      </c>
      <c r="E778" s="30" t="b">
        <v>0</v>
      </c>
      <c r="F778" s="21">
        <v>1</v>
      </c>
      <c r="G778" s="32">
        <v>2011</v>
      </c>
      <c r="H778" s="37">
        <v>6731814</v>
      </c>
      <c r="I778" s="38">
        <v>845968</v>
      </c>
      <c r="J778" s="38">
        <v>0</v>
      </c>
      <c r="K778" s="38">
        <v>107193</v>
      </c>
      <c r="L778" s="38">
        <v>0</v>
      </c>
      <c r="M778" s="38">
        <v>477480</v>
      </c>
      <c r="N778" s="38">
        <v>0</v>
      </c>
      <c r="O778" s="38">
        <v>160318</v>
      </c>
      <c r="P778" s="38">
        <v>54495</v>
      </c>
      <c r="Q778" s="38">
        <v>0</v>
      </c>
      <c r="R778" s="25">
        <f t="shared" si="27"/>
        <v>8377268</v>
      </c>
      <c r="S778" s="35">
        <v>352177000</v>
      </c>
      <c r="T778" s="35">
        <v>159047000</v>
      </c>
      <c r="U778" s="35">
        <v>159784000</v>
      </c>
      <c r="V778" s="98">
        <v>9123795</v>
      </c>
      <c r="W778" s="35">
        <v>142510000</v>
      </c>
      <c r="X778" s="35">
        <v>17274000</v>
      </c>
      <c r="Y778" s="28">
        <v>0.10810844640264357</v>
      </c>
      <c r="Z778" s="35">
        <v>31857000</v>
      </c>
      <c r="AA778" s="20">
        <f t="shared" si="28"/>
        <v>0.18860586037488677</v>
      </c>
    </row>
    <row r="779" spans="1:27" x14ac:dyDescent="0.25">
      <c r="A779" s="61">
        <v>6920173</v>
      </c>
      <c r="B779" s="62" t="s">
        <v>37</v>
      </c>
      <c r="C779" s="62" t="s">
        <v>216</v>
      </c>
      <c r="D779" s="30" t="s">
        <v>11</v>
      </c>
      <c r="E779" s="21" t="b">
        <v>0</v>
      </c>
      <c r="F779" s="21">
        <v>1</v>
      </c>
      <c r="G779" s="32">
        <v>2011</v>
      </c>
      <c r="H779" s="37">
        <v>8897803</v>
      </c>
      <c r="I779" s="38">
        <v>2604451</v>
      </c>
      <c r="J779" s="38">
        <v>282065</v>
      </c>
      <c r="K779" s="38">
        <v>101061</v>
      </c>
      <c r="L779" s="38">
        <v>0</v>
      </c>
      <c r="M779" s="38">
        <v>340526</v>
      </c>
      <c r="N779" s="38">
        <v>0</v>
      </c>
      <c r="O779" s="38">
        <v>93835</v>
      </c>
      <c r="P779" s="38">
        <v>46866</v>
      </c>
      <c r="Q779" s="38">
        <v>0</v>
      </c>
      <c r="R779" s="25">
        <f t="shared" si="27"/>
        <v>12366607</v>
      </c>
      <c r="S779" s="35">
        <v>248165000</v>
      </c>
      <c r="T779" s="35">
        <v>102043000</v>
      </c>
      <c r="U779" s="35">
        <v>102442000</v>
      </c>
      <c r="V779" s="98">
        <v>616965</v>
      </c>
      <c r="W779" s="35">
        <v>97012000</v>
      </c>
      <c r="X779" s="35">
        <v>5430000</v>
      </c>
      <c r="Y779" s="28">
        <v>5.3005603170574567E-2</v>
      </c>
      <c r="Z779" s="35">
        <v>7333000</v>
      </c>
      <c r="AA779" s="20">
        <f t="shared" si="28"/>
        <v>7.1153441139254606E-2</v>
      </c>
    </row>
    <row r="780" spans="1:27" x14ac:dyDescent="0.25">
      <c r="A780" s="61">
        <v>6920740</v>
      </c>
      <c r="B780" s="62" t="s">
        <v>154</v>
      </c>
      <c r="C780" s="62" t="s">
        <v>73</v>
      </c>
      <c r="D780" s="30" t="s">
        <v>65</v>
      </c>
      <c r="E780" s="21" t="b">
        <v>0</v>
      </c>
      <c r="F780" s="21">
        <v>1</v>
      </c>
      <c r="G780" s="32">
        <v>2011</v>
      </c>
      <c r="H780" s="37">
        <v>3952013</v>
      </c>
      <c r="I780" s="38">
        <v>2438141</v>
      </c>
      <c r="J780" s="38">
        <v>0</v>
      </c>
      <c r="K780" s="38">
        <v>732075</v>
      </c>
      <c r="L780" s="38">
        <v>0</v>
      </c>
      <c r="M780" s="38">
        <v>218059</v>
      </c>
      <c r="N780" s="38">
        <v>358918</v>
      </c>
      <c r="O780" s="38">
        <v>209953</v>
      </c>
      <c r="P780" s="38">
        <v>251980</v>
      </c>
      <c r="Q780" s="38">
        <v>13961</v>
      </c>
      <c r="R780" s="25">
        <f t="shared" si="27"/>
        <v>8175100</v>
      </c>
      <c r="S780" s="35">
        <v>191545397</v>
      </c>
      <c r="T780" s="35">
        <v>97666247</v>
      </c>
      <c r="U780" s="35">
        <v>101973849</v>
      </c>
      <c r="V780" s="98">
        <v>13584000</v>
      </c>
      <c r="W780" s="35">
        <v>99663244</v>
      </c>
      <c r="X780" s="35">
        <v>2310605</v>
      </c>
      <c r="Y780" s="28">
        <v>2.2658799512412245E-2</v>
      </c>
      <c r="Z780" s="35">
        <v>2948432</v>
      </c>
      <c r="AA780" s="20">
        <f t="shared" si="28"/>
        <v>2.5514770528482233E-2</v>
      </c>
    </row>
    <row r="781" spans="1:27" x14ac:dyDescent="0.25">
      <c r="A781" s="30">
        <v>6920210</v>
      </c>
      <c r="B781" s="62" t="s">
        <v>117</v>
      </c>
      <c r="C781" s="62" t="s">
        <v>118</v>
      </c>
      <c r="D781" s="30" t="s">
        <v>106</v>
      </c>
      <c r="E781" s="21" t="b">
        <v>1</v>
      </c>
      <c r="F781" s="21">
        <v>2</v>
      </c>
      <c r="G781" s="32">
        <v>2011</v>
      </c>
      <c r="H781" s="37">
        <v>2805632</v>
      </c>
      <c r="I781" s="38">
        <v>301895</v>
      </c>
      <c r="J781" s="38">
        <v>0</v>
      </c>
      <c r="K781" s="38">
        <v>136303</v>
      </c>
      <c r="L781" s="38">
        <v>0</v>
      </c>
      <c r="M781" s="38">
        <v>197894</v>
      </c>
      <c r="N781" s="38">
        <v>80649</v>
      </c>
      <c r="O781" s="38">
        <v>37841</v>
      </c>
      <c r="P781" s="38">
        <v>0</v>
      </c>
      <c r="Q781" s="38">
        <v>37426</v>
      </c>
      <c r="R781" s="25">
        <f t="shared" si="27"/>
        <v>3597640</v>
      </c>
      <c r="S781" s="35">
        <v>87784435</v>
      </c>
      <c r="T781" s="35">
        <v>59484138</v>
      </c>
      <c r="U781" s="35">
        <v>60035084</v>
      </c>
      <c r="V781" s="98">
        <v>600489</v>
      </c>
      <c r="W781" s="35">
        <v>57208082</v>
      </c>
      <c r="X781" s="35">
        <v>2827002</v>
      </c>
      <c r="Y781" s="28">
        <v>4.7089165395354488E-2</v>
      </c>
      <c r="Z781" s="35">
        <v>5329964</v>
      </c>
      <c r="AA781" s="20">
        <f t="shared" si="28"/>
        <v>8.7901601919388145E-2</v>
      </c>
    </row>
    <row r="782" spans="1:27" x14ac:dyDescent="0.25">
      <c r="A782" s="30">
        <v>6920327</v>
      </c>
      <c r="B782" s="31" t="s">
        <v>20</v>
      </c>
      <c r="C782" s="31" t="s">
        <v>21</v>
      </c>
      <c r="D782" s="30" t="s">
        <v>11</v>
      </c>
      <c r="E782" s="21" t="b">
        <v>0</v>
      </c>
      <c r="F782" s="21">
        <v>3</v>
      </c>
      <c r="G782" s="32">
        <v>2011</v>
      </c>
      <c r="H782" s="37">
        <v>3295242</v>
      </c>
      <c r="I782" s="38">
        <v>10683924</v>
      </c>
      <c r="J782" s="38">
        <v>0</v>
      </c>
      <c r="K782" s="38">
        <v>416610</v>
      </c>
      <c r="L782" s="38">
        <v>0</v>
      </c>
      <c r="M782" s="38">
        <v>254442</v>
      </c>
      <c r="N782" s="38">
        <v>0</v>
      </c>
      <c r="O782" s="38">
        <v>201352</v>
      </c>
      <c r="P782" s="38">
        <v>0</v>
      </c>
      <c r="Q782" s="38">
        <v>0</v>
      </c>
      <c r="R782" s="25">
        <f t="shared" si="27"/>
        <v>14851570</v>
      </c>
      <c r="S782" s="35">
        <v>277012923</v>
      </c>
      <c r="T782" s="35">
        <v>119892151</v>
      </c>
      <c r="U782" s="35">
        <v>121475295</v>
      </c>
      <c r="V782" s="98">
        <v>1704639</v>
      </c>
      <c r="W782" s="35">
        <v>120590244</v>
      </c>
      <c r="X782" s="35">
        <v>885051</v>
      </c>
      <c r="Y782" s="28">
        <v>7.2858518269085081E-3</v>
      </c>
      <c r="Z782" s="35">
        <v>2770055</v>
      </c>
      <c r="AA782" s="20">
        <f t="shared" si="28"/>
        <v>2.2487875338527134E-2</v>
      </c>
    </row>
    <row r="783" spans="1:27" x14ac:dyDescent="0.25">
      <c r="A783" s="30">
        <v>6920195</v>
      </c>
      <c r="B783" s="62" t="s">
        <v>108</v>
      </c>
      <c r="C783" s="62" t="s">
        <v>109</v>
      </c>
      <c r="D783" s="21" t="s">
        <v>106</v>
      </c>
      <c r="E783" s="21" t="b">
        <v>1</v>
      </c>
      <c r="F783" s="21">
        <v>3</v>
      </c>
      <c r="G783" s="32">
        <v>2011</v>
      </c>
      <c r="H783" s="37">
        <v>369999</v>
      </c>
      <c r="I783" s="38">
        <v>602629</v>
      </c>
      <c r="J783" s="38">
        <v>792015</v>
      </c>
      <c r="K783" s="38">
        <v>14305</v>
      </c>
      <c r="L783" s="38">
        <v>0</v>
      </c>
      <c r="M783" s="38">
        <v>0</v>
      </c>
      <c r="N783" s="38">
        <v>0</v>
      </c>
      <c r="O783" s="38">
        <v>0</v>
      </c>
      <c r="P783" s="38">
        <v>0</v>
      </c>
      <c r="Q783" s="38">
        <v>0</v>
      </c>
      <c r="R783" s="25">
        <f t="shared" si="27"/>
        <v>1778948</v>
      </c>
      <c r="S783" s="35">
        <v>19431798</v>
      </c>
      <c r="T783" s="35">
        <v>15758085</v>
      </c>
      <c r="U783" s="35">
        <v>16046165</v>
      </c>
      <c r="V783" s="98">
        <v>274838</v>
      </c>
      <c r="W783" s="35">
        <v>17557866</v>
      </c>
      <c r="X783" s="35">
        <v>-1511701</v>
      </c>
      <c r="Y783" s="28">
        <v>-9.4209488684679488E-2</v>
      </c>
      <c r="Z783" s="35">
        <v>-502585</v>
      </c>
      <c r="AA783" s="20">
        <f t="shared" si="28"/>
        <v>-3.0793756976823055E-2</v>
      </c>
    </row>
    <row r="784" spans="1:27" x14ac:dyDescent="0.25">
      <c r="A784" s="61">
        <v>6920105</v>
      </c>
      <c r="B784" s="62" t="s">
        <v>70</v>
      </c>
      <c r="C784" s="62" t="s">
        <v>71</v>
      </c>
      <c r="D784" s="61" t="s">
        <v>65</v>
      </c>
      <c r="E784" s="21" t="b">
        <v>1</v>
      </c>
      <c r="F784" s="21">
        <v>3</v>
      </c>
      <c r="G784" s="32">
        <v>2011</v>
      </c>
      <c r="H784" s="37">
        <v>188699</v>
      </c>
      <c r="I784" s="38">
        <v>155933</v>
      </c>
      <c r="J784" s="38">
        <v>0</v>
      </c>
      <c r="K784" s="38">
        <v>8870</v>
      </c>
      <c r="L784" s="38">
        <v>0</v>
      </c>
      <c r="M784" s="38">
        <v>0</v>
      </c>
      <c r="N784" s="38">
        <v>0</v>
      </c>
      <c r="O784" s="38">
        <v>7730</v>
      </c>
      <c r="P784" s="38">
        <v>0</v>
      </c>
      <c r="Q784" s="38">
        <v>0</v>
      </c>
      <c r="R784" s="25">
        <f t="shared" si="27"/>
        <v>361232</v>
      </c>
      <c r="S784" s="35">
        <v>23546390</v>
      </c>
      <c r="T784" s="35">
        <v>14751760</v>
      </c>
      <c r="U784" s="35">
        <v>15132173</v>
      </c>
      <c r="V784" s="98">
        <v>-1224980</v>
      </c>
      <c r="W784" s="35">
        <v>14332834</v>
      </c>
      <c r="X784" s="35">
        <v>799339</v>
      </c>
      <c r="Y784" s="28">
        <v>5.282380792236515E-2</v>
      </c>
      <c r="Z784" s="35">
        <v>1399828</v>
      </c>
      <c r="AA784" s="20">
        <f t="shared" si="28"/>
        <v>0.10065496322658354</v>
      </c>
    </row>
    <row r="785" spans="1:27" x14ac:dyDescent="0.25">
      <c r="A785" s="30">
        <v>6920165</v>
      </c>
      <c r="B785" s="62" t="s">
        <v>111</v>
      </c>
      <c r="C785" s="62" t="s">
        <v>112</v>
      </c>
      <c r="D785" s="61" t="s">
        <v>106</v>
      </c>
      <c r="E785" s="21" t="b">
        <v>1</v>
      </c>
      <c r="F785" s="21">
        <v>3</v>
      </c>
      <c r="G785" s="32">
        <v>2011</v>
      </c>
      <c r="H785" s="37">
        <v>273296</v>
      </c>
      <c r="I785" s="38">
        <v>346566</v>
      </c>
      <c r="J785" s="38">
        <v>0</v>
      </c>
      <c r="K785" s="38">
        <v>21346</v>
      </c>
      <c r="L785" s="38">
        <v>0</v>
      </c>
      <c r="M785" s="38">
        <v>8700</v>
      </c>
      <c r="N785" s="38">
        <v>0</v>
      </c>
      <c r="O785" s="38">
        <v>18073</v>
      </c>
      <c r="P785" s="38">
        <v>0</v>
      </c>
      <c r="Q785" s="38">
        <v>0</v>
      </c>
      <c r="R785" s="25">
        <f t="shared" si="27"/>
        <v>667981</v>
      </c>
      <c r="S785" s="35">
        <v>39317627</v>
      </c>
      <c r="T785" s="35">
        <v>22778135</v>
      </c>
      <c r="U785" s="35">
        <v>23208357</v>
      </c>
      <c r="V785" s="98">
        <v>1885004</v>
      </c>
      <c r="W785" s="35">
        <v>24340791</v>
      </c>
      <c r="X785" s="35">
        <v>-1132434</v>
      </c>
      <c r="Y785" s="28">
        <v>-4.8794233904623237E-2</v>
      </c>
      <c r="Z785" s="35">
        <v>-967494</v>
      </c>
      <c r="AA785" s="20">
        <f t="shared" si="28"/>
        <v>-3.8555775768738192E-2</v>
      </c>
    </row>
    <row r="786" spans="1:27" x14ac:dyDescent="0.25">
      <c r="A786" s="61">
        <v>6920175</v>
      </c>
      <c r="B786" s="62" t="s">
        <v>114</v>
      </c>
      <c r="C786" s="62" t="s">
        <v>115</v>
      </c>
      <c r="D786" s="61" t="s">
        <v>106</v>
      </c>
      <c r="E786" s="21" t="b">
        <v>1</v>
      </c>
      <c r="F786" s="21">
        <v>3</v>
      </c>
      <c r="G786" s="32">
        <v>2011</v>
      </c>
      <c r="H786" s="37">
        <v>3581396</v>
      </c>
      <c r="I786" s="38">
        <v>0</v>
      </c>
      <c r="J786" s="38">
        <v>0</v>
      </c>
      <c r="K786" s="38">
        <v>205883</v>
      </c>
      <c r="L786" s="38">
        <v>0</v>
      </c>
      <c r="M786" s="38">
        <v>149667</v>
      </c>
      <c r="N786" s="38">
        <v>30735</v>
      </c>
      <c r="O786" s="38">
        <v>277000</v>
      </c>
      <c r="P786" s="38">
        <v>26000</v>
      </c>
      <c r="Q786" s="38">
        <v>50642</v>
      </c>
      <c r="R786" s="25">
        <f t="shared" si="27"/>
        <v>4321323</v>
      </c>
      <c r="S786" s="35">
        <v>120034201</v>
      </c>
      <c r="T786" s="35">
        <v>79253493</v>
      </c>
      <c r="U786" s="35">
        <v>81074178</v>
      </c>
      <c r="V786" s="98">
        <v>-214525</v>
      </c>
      <c r="W786" s="35">
        <v>69895807</v>
      </c>
      <c r="X786" s="35">
        <v>11178371</v>
      </c>
      <c r="Y786" s="28">
        <v>0.13787831435059386</v>
      </c>
      <c r="Z786" s="35">
        <v>13479352</v>
      </c>
      <c r="AA786" s="20">
        <f t="shared" si="28"/>
        <v>0.16670059170300916</v>
      </c>
    </row>
    <row r="787" spans="1:27" x14ac:dyDescent="0.25">
      <c r="A787" s="30">
        <v>6920075</v>
      </c>
      <c r="B787" s="31" t="s">
        <v>120</v>
      </c>
      <c r="C787" s="31" t="s">
        <v>121</v>
      </c>
      <c r="D787" s="30" t="s">
        <v>106</v>
      </c>
      <c r="E787" s="21" t="b">
        <v>1</v>
      </c>
      <c r="F787" s="21">
        <v>3</v>
      </c>
      <c r="G787" s="32">
        <v>2011</v>
      </c>
      <c r="H787" s="37">
        <v>133042</v>
      </c>
      <c r="I787" s="38">
        <v>0</v>
      </c>
      <c r="J787" s="38">
        <v>0</v>
      </c>
      <c r="K787" s="38">
        <v>31677</v>
      </c>
      <c r="L787" s="38">
        <v>0</v>
      </c>
      <c r="M787" s="38">
        <v>0</v>
      </c>
      <c r="N787" s="38">
        <v>13817</v>
      </c>
      <c r="O787" s="38">
        <v>38722</v>
      </c>
      <c r="P787" s="38">
        <v>3283</v>
      </c>
      <c r="Q787" s="38">
        <v>2306</v>
      </c>
      <c r="R787" s="25">
        <f t="shared" si="27"/>
        <v>222847</v>
      </c>
      <c r="S787" s="35">
        <v>17153463</v>
      </c>
      <c r="T787" s="35">
        <v>13984826</v>
      </c>
      <c r="U787" s="35">
        <v>14257432</v>
      </c>
      <c r="V787" s="98">
        <v>164940</v>
      </c>
      <c r="W787" s="35">
        <v>14442220</v>
      </c>
      <c r="X787" s="35">
        <v>-184788</v>
      </c>
      <c r="Y787" s="28">
        <v>-1.2960819311640413E-2</v>
      </c>
      <c r="Z787" s="35">
        <v>-143786</v>
      </c>
      <c r="AA787" s="20">
        <f t="shared" si="28"/>
        <v>-9.9696499299837781E-3</v>
      </c>
    </row>
    <row r="788" spans="1:27" x14ac:dyDescent="0.25">
      <c r="A788" s="30">
        <v>6920004</v>
      </c>
      <c r="B788" s="62" t="s">
        <v>176</v>
      </c>
      <c r="C788" s="67" t="s">
        <v>177</v>
      </c>
      <c r="D788" s="30" t="s">
        <v>11</v>
      </c>
      <c r="E788" s="21" t="b">
        <v>0</v>
      </c>
      <c r="F788" s="21">
        <v>3</v>
      </c>
      <c r="G788" s="32">
        <v>2011</v>
      </c>
      <c r="H788" s="37">
        <v>4073160</v>
      </c>
      <c r="I788" s="38">
        <v>8829586</v>
      </c>
      <c r="J788" s="38">
        <v>0</v>
      </c>
      <c r="K788" s="38">
        <v>1900444</v>
      </c>
      <c r="L788" s="38">
        <v>0</v>
      </c>
      <c r="M788" s="38">
        <v>249686</v>
      </c>
      <c r="N788" s="38">
        <v>171008</v>
      </c>
      <c r="O788" s="38">
        <v>433402</v>
      </c>
      <c r="P788" s="38">
        <v>286427</v>
      </c>
      <c r="Q788" s="38">
        <v>656</v>
      </c>
      <c r="R788" s="25">
        <f t="shared" si="27"/>
        <v>15944369</v>
      </c>
      <c r="S788" s="35">
        <v>370619876</v>
      </c>
      <c r="T788" s="35">
        <v>170848900</v>
      </c>
      <c r="U788" s="35">
        <v>178290300</v>
      </c>
      <c r="V788" s="98">
        <v>642067</v>
      </c>
      <c r="W788" s="35">
        <v>175492100</v>
      </c>
      <c r="X788" s="35">
        <v>2798200</v>
      </c>
      <c r="Y788" s="28">
        <v>1.5694628367331258E-2</v>
      </c>
      <c r="Z788" s="35">
        <v>-5790100</v>
      </c>
      <c r="AA788" s="20">
        <f t="shared" si="28"/>
        <v>-3.2359153891928338E-2</v>
      </c>
    </row>
    <row r="789" spans="1:27" x14ac:dyDescent="0.25">
      <c r="A789" s="61">
        <v>6920231</v>
      </c>
      <c r="B789" s="62" t="s">
        <v>123</v>
      </c>
      <c r="C789" s="62" t="s">
        <v>124</v>
      </c>
      <c r="D789" s="30" t="s">
        <v>106</v>
      </c>
      <c r="E789" s="21" t="b">
        <v>1</v>
      </c>
      <c r="F789" s="21">
        <v>3</v>
      </c>
      <c r="G789" s="32">
        <v>2011</v>
      </c>
      <c r="H789" s="37">
        <v>250436</v>
      </c>
      <c r="I789" s="38">
        <v>900891</v>
      </c>
      <c r="J789" s="38">
        <v>555299</v>
      </c>
      <c r="K789" s="38">
        <v>20981</v>
      </c>
      <c r="L789" s="38">
        <v>0</v>
      </c>
      <c r="M789" s="38">
        <v>105652</v>
      </c>
      <c r="N789" s="38">
        <v>0</v>
      </c>
      <c r="O789" s="38">
        <v>25984</v>
      </c>
      <c r="P789" s="38">
        <v>53775</v>
      </c>
      <c r="Q789" s="38">
        <v>8112</v>
      </c>
      <c r="R789" s="25">
        <f t="shared" si="27"/>
        <v>1921130</v>
      </c>
      <c r="S789" s="35">
        <v>18959019</v>
      </c>
      <c r="T789" s="35">
        <v>14992913</v>
      </c>
      <c r="U789" s="35">
        <v>15072837</v>
      </c>
      <c r="V789" s="98">
        <v>2502962</v>
      </c>
      <c r="W789" s="35">
        <v>15920481</v>
      </c>
      <c r="X789" s="35">
        <v>-847644</v>
      </c>
      <c r="Y789" s="28">
        <v>-5.6236526673777473E-2</v>
      </c>
      <c r="Z789" s="35">
        <v>-230679</v>
      </c>
      <c r="AA789" s="20">
        <f t="shared" si="28"/>
        <v>-1.3124808721355996E-2</v>
      </c>
    </row>
    <row r="790" spans="1:27" x14ac:dyDescent="0.25">
      <c r="A790" s="61">
        <v>6920614</v>
      </c>
      <c r="B790" s="62" t="s">
        <v>74</v>
      </c>
      <c r="C790" s="62" t="s">
        <v>75</v>
      </c>
      <c r="D790" s="30" t="s">
        <v>65</v>
      </c>
      <c r="E790" s="21" t="b">
        <v>1</v>
      </c>
      <c r="F790" s="21">
        <v>3</v>
      </c>
      <c r="G790" s="32">
        <v>2011</v>
      </c>
      <c r="H790" s="37">
        <v>128775</v>
      </c>
      <c r="I790" s="38">
        <v>501484</v>
      </c>
      <c r="J790" s="38">
        <v>0</v>
      </c>
      <c r="K790" s="38">
        <v>64022</v>
      </c>
      <c r="L790" s="38">
        <v>0</v>
      </c>
      <c r="M790" s="38">
        <v>0</v>
      </c>
      <c r="N790" s="38">
        <v>0</v>
      </c>
      <c r="O790" s="38">
        <v>43042</v>
      </c>
      <c r="P790" s="38">
        <v>0</v>
      </c>
      <c r="Q790" s="38">
        <v>0</v>
      </c>
      <c r="R790" s="25">
        <f t="shared" si="27"/>
        <v>737323</v>
      </c>
      <c r="S790" s="35">
        <v>24917750</v>
      </c>
      <c r="T790" s="35">
        <v>15193142</v>
      </c>
      <c r="U790" s="35">
        <v>17209441</v>
      </c>
      <c r="V790" s="98">
        <v>11224000</v>
      </c>
      <c r="W790" s="35">
        <v>18200899</v>
      </c>
      <c r="X790" s="35">
        <v>-991458</v>
      </c>
      <c r="Y790" s="28">
        <v>-5.7611284410690619E-2</v>
      </c>
      <c r="Z790" s="35">
        <v>606432</v>
      </c>
      <c r="AA790" s="20">
        <f t="shared" si="28"/>
        <v>2.1328125568762499E-2</v>
      </c>
    </row>
    <row r="791" spans="1:27" x14ac:dyDescent="0.25">
      <c r="A791" s="61">
        <v>6920620</v>
      </c>
      <c r="B791" s="31" t="s">
        <v>41</v>
      </c>
      <c r="C791" s="62" t="s">
        <v>42</v>
      </c>
      <c r="D791" s="30" t="s">
        <v>11</v>
      </c>
      <c r="E791" s="21" t="b">
        <v>0</v>
      </c>
      <c r="F791" s="21">
        <v>3</v>
      </c>
      <c r="G791" s="32">
        <v>2011</v>
      </c>
      <c r="H791" s="37">
        <v>3815811</v>
      </c>
      <c r="I791" s="38">
        <v>8724410</v>
      </c>
      <c r="J791" s="38">
        <v>123430</v>
      </c>
      <c r="K791" s="38">
        <v>93499</v>
      </c>
      <c r="L791" s="38">
        <v>0</v>
      </c>
      <c r="M791" s="38">
        <v>0</v>
      </c>
      <c r="N791" s="38">
        <v>0</v>
      </c>
      <c r="O791" s="38">
        <v>178539</v>
      </c>
      <c r="P791" s="38">
        <v>1057452</v>
      </c>
      <c r="Q791" s="38">
        <v>0</v>
      </c>
      <c r="R791" s="25">
        <f t="shared" si="27"/>
        <v>13993141</v>
      </c>
      <c r="S791" s="35">
        <v>460292525</v>
      </c>
      <c r="T791" s="35">
        <v>177834497</v>
      </c>
      <c r="U791" s="35">
        <v>181097495</v>
      </c>
      <c r="V791" s="98">
        <v>1903000</v>
      </c>
      <c r="W791" s="35">
        <v>167167274</v>
      </c>
      <c r="X791" s="35">
        <v>13930221</v>
      </c>
      <c r="Y791" s="28">
        <v>7.6921113679678452E-2</v>
      </c>
      <c r="Z791" s="35">
        <v>22058052</v>
      </c>
      <c r="AA791" s="20">
        <f t="shared" si="28"/>
        <v>0.12053547724010255</v>
      </c>
    </row>
    <row r="792" spans="1:27" x14ac:dyDescent="0.25">
      <c r="A792" s="30">
        <v>6920570</v>
      </c>
      <c r="B792" s="62" t="s">
        <v>155</v>
      </c>
      <c r="C792" s="62" t="s">
        <v>44</v>
      </c>
      <c r="D792" s="30" t="s">
        <v>11</v>
      </c>
      <c r="E792" s="21" t="b">
        <v>0</v>
      </c>
      <c r="F792" s="21">
        <v>3</v>
      </c>
      <c r="G792" s="32">
        <v>2011</v>
      </c>
      <c r="H792" s="37">
        <v>29806794</v>
      </c>
      <c r="I792" s="38">
        <v>25058322</v>
      </c>
      <c r="J792" s="38">
        <v>659427</v>
      </c>
      <c r="K792" s="38">
        <v>3793057</v>
      </c>
      <c r="L792" s="38">
        <v>34479250</v>
      </c>
      <c r="M792" s="38">
        <v>161602098</v>
      </c>
      <c r="N792" s="38">
        <v>0</v>
      </c>
      <c r="O792" s="38">
        <v>155790</v>
      </c>
      <c r="P792" s="38">
        <v>1464209</v>
      </c>
      <c r="Q792" s="38">
        <v>71500</v>
      </c>
      <c r="R792" s="25">
        <f t="shared" si="27"/>
        <v>257090447</v>
      </c>
      <c r="S792" s="35">
        <v>2071507099</v>
      </c>
      <c r="T792" s="35">
        <v>1032907280</v>
      </c>
      <c r="U792" s="35">
        <v>1074979558</v>
      </c>
      <c r="V792" s="98">
        <v>637827</v>
      </c>
      <c r="W792" s="35">
        <v>1012447168</v>
      </c>
      <c r="X792" s="35">
        <v>62532390</v>
      </c>
      <c r="Y792" s="28">
        <v>5.8170771280843275E-2</v>
      </c>
      <c r="Z792" s="35">
        <v>70434989</v>
      </c>
      <c r="AA792" s="20">
        <f t="shared" si="28"/>
        <v>6.5483312172385538E-2</v>
      </c>
    </row>
    <row r="793" spans="1:27" x14ac:dyDescent="0.25">
      <c r="A793" s="61">
        <v>6920125</v>
      </c>
      <c r="B793" s="62" t="s">
        <v>207</v>
      </c>
      <c r="C793" s="62" t="s">
        <v>77</v>
      </c>
      <c r="D793" s="30" t="s">
        <v>65</v>
      </c>
      <c r="E793" s="21" t="b">
        <v>1</v>
      </c>
      <c r="F793" s="21">
        <v>3</v>
      </c>
      <c r="G793" s="32">
        <v>2011</v>
      </c>
      <c r="H793" s="37">
        <v>607797</v>
      </c>
      <c r="I793" s="38">
        <v>318181</v>
      </c>
      <c r="J793" s="38">
        <v>0</v>
      </c>
      <c r="K793" s="38">
        <v>4051</v>
      </c>
      <c r="L793" s="38">
        <v>0</v>
      </c>
      <c r="M793" s="38">
        <v>1062</v>
      </c>
      <c r="N793" s="38">
        <v>0</v>
      </c>
      <c r="O793" s="38">
        <v>0</v>
      </c>
      <c r="P793" s="38">
        <v>0</v>
      </c>
      <c r="Q793" s="38">
        <v>0</v>
      </c>
      <c r="R793" s="25">
        <f t="shared" si="27"/>
        <v>931091</v>
      </c>
      <c r="S793" s="40">
        <v>32700084</v>
      </c>
      <c r="T793" s="40">
        <v>27610255</v>
      </c>
      <c r="U793" s="40">
        <v>27737399</v>
      </c>
      <c r="V793" s="98">
        <v>1597890</v>
      </c>
      <c r="W793" s="40">
        <v>28035878</v>
      </c>
      <c r="X793" s="40">
        <v>-298479</v>
      </c>
      <c r="Y793" s="28">
        <v>-1.076088641188022E-2</v>
      </c>
      <c r="Z793" s="40">
        <v>-382240</v>
      </c>
      <c r="AA793" s="20">
        <f t="shared" si="28"/>
        <v>-1.3030040372194731E-2</v>
      </c>
    </row>
    <row r="794" spans="1:27" x14ac:dyDescent="0.25">
      <c r="A794" s="61">
        <v>6920163</v>
      </c>
      <c r="B794" s="62" t="s">
        <v>78</v>
      </c>
      <c r="C794" s="62" t="s">
        <v>79</v>
      </c>
      <c r="D794" s="61" t="s">
        <v>65</v>
      </c>
      <c r="E794" s="21" t="b">
        <v>1</v>
      </c>
      <c r="F794" s="21">
        <v>3</v>
      </c>
      <c r="G794" s="32">
        <v>2011</v>
      </c>
      <c r="H794" s="37">
        <v>2922151</v>
      </c>
      <c r="I794" s="38">
        <v>0</v>
      </c>
      <c r="J794" s="38">
        <v>0</v>
      </c>
      <c r="K794" s="38">
        <v>28169</v>
      </c>
      <c r="L794" s="38">
        <v>0</v>
      </c>
      <c r="M794" s="38">
        <v>75940</v>
      </c>
      <c r="N794" s="38">
        <v>0</v>
      </c>
      <c r="O794" s="38">
        <v>5926</v>
      </c>
      <c r="P794" s="38">
        <v>0</v>
      </c>
      <c r="Q794" s="38">
        <v>819</v>
      </c>
      <c r="R794" s="25">
        <f t="shared" si="27"/>
        <v>3033005</v>
      </c>
      <c r="S794" s="35">
        <v>84480168</v>
      </c>
      <c r="T794" s="35">
        <v>55796935</v>
      </c>
      <c r="U794" s="35">
        <v>56225258</v>
      </c>
      <c r="V794" s="98">
        <v>-1378911</v>
      </c>
      <c r="W794" s="35">
        <v>57350583</v>
      </c>
      <c r="X794" s="35">
        <v>-1125325</v>
      </c>
      <c r="Y794" s="28">
        <v>-2.0014581347052245E-2</v>
      </c>
      <c r="Z794" s="35">
        <v>-519312</v>
      </c>
      <c r="AA794" s="20">
        <f t="shared" si="28"/>
        <v>-9.4684883935843532E-3</v>
      </c>
    </row>
    <row r="795" spans="1:27" x14ac:dyDescent="0.25">
      <c r="A795" s="61">
        <v>9999999</v>
      </c>
      <c r="B795" s="62" t="s">
        <v>159</v>
      </c>
      <c r="C795" s="62" t="s">
        <v>156</v>
      </c>
      <c r="D795" s="30" t="s">
        <v>11</v>
      </c>
      <c r="E795" s="30" t="b">
        <v>0</v>
      </c>
      <c r="F795" s="21">
        <v>3</v>
      </c>
      <c r="G795" s="32">
        <v>2011</v>
      </c>
      <c r="H795" s="37">
        <v>30490886</v>
      </c>
      <c r="I795" s="38">
        <v>14642122</v>
      </c>
      <c r="J795" s="38">
        <v>0</v>
      </c>
      <c r="K795" s="38">
        <v>603462</v>
      </c>
      <c r="L795" s="38">
        <v>0</v>
      </c>
      <c r="M795" s="38">
        <v>783562</v>
      </c>
      <c r="N795" s="38">
        <v>12848742</v>
      </c>
      <c r="O795" s="38">
        <v>669084</v>
      </c>
      <c r="P795" s="38">
        <v>57976</v>
      </c>
      <c r="Q795" s="38">
        <v>0</v>
      </c>
      <c r="R795" s="25">
        <f t="shared" si="27"/>
        <v>60095834</v>
      </c>
      <c r="V795" s="98">
        <v>8127831</v>
      </c>
      <c r="AA795" s="20">
        <f t="shared" si="28"/>
        <v>0</v>
      </c>
    </row>
    <row r="796" spans="1:27" x14ac:dyDescent="0.25">
      <c r="A796" s="61">
        <v>6920172</v>
      </c>
      <c r="B796" s="62" t="s">
        <v>126</v>
      </c>
      <c r="C796" s="62" t="s">
        <v>160</v>
      </c>
      <c r="D796" s="30" t="s">
        <v>106</v>
      </c>
      <c r="E796" s="30" t="b">
        <v>1</v>
      </c>
      <c r="F796" s="21">
        <v>3</v>
      </c>
      <c r="G796" s="32">
        <v>2011</v>
      </c>
      <c r="H796" s="37">
        <v>168913</v>
      </c>
      <c r="I796" s="38">
        <v>281398</v>
      </c>
      <c r="J796" s="38">
        <v>0</v>
      </c>
      <c r="K796" s="38">
        <v>23388</v>
      </c>
      <c r="L796" s="38">
        <v>0</v>
      </c>
      <c r="M796" s="38">
        <v>0</v>
      </c>
      <c r="N796" s="38">
        <v>0</v>
      </c>
      <c r="O796" s="38">
        <v>0</v>
      </c>
      <c r="P796" s="38">
        <v>4032</v>
      </c>
      <c r="Q796" s="38">
        <v>8987</v>
      </c>
      <c r="R796" s="25">
        <f t="shared" si="27"/>
        <v>486718</v>
      </c>
      <c r="S796" s="35">
        <v>6967570</v>
      </c>
      <c r="T796" s="35">
        <v>5869527</v>
      </c>
      <c r="U796" s="35">
        <v>6179567</v>
      </c>
      <c r="V796" s="98">
        <v>7902599</v>
      </c>
      <c r="W796" s="35">
        <v>7251644</v>
      </c>
      <c r="X796" s="35">
        <v>-1072077</v>
      </c>
      <c r="Y796" s="28">
        <v>-0.17348739806526897</v>
      </c>
      <c r="Z796" s="35">
        <v>178671</v>
      </c>
      <c r="AA796" s="20">
        <f t="shared" si="28"/>
        <v>1.2687749881658829E-2</v>
      </c>
    </row>
    <row r="797" spans="1:27" x14ac:dyDescent="0.25">
      <c r="A797" s="61">
        <v>6920060</v>
      </c>
      <c r="B797" s="62" t="s">
        <v>128</v>
      </c>
      <c r="C797" s="62" t="s">
        <v>213</v>
      </c>
      <c r="D797" s="30" t="s">
        <v>106</v>
      </c>
      <c r="E797" s="30" t="b">
        <v>1</v>
      </c>
      <c r="F797" s="30">
        <v>3</v>
      </c>
      <c r="G797" s="32">
        <v>2011</v>
      </c>
      <c r="H797" s="37">
        <v>758912</v>
      </c>
      <c r="I797" s="38">
        <v>305850</v>
      </c>
      <c r="J797" s="38">
        <v>0</v>
      </c>
      <c r="K797" s="38">
        <v>9628</v>
      </c>
      <c r="L797" s="38">
        <v>0</v>
      </c>
      <c r="M797" s="38">
        <v>34400</v>
      </c>
      <c r="N797" s="38">
        <v>425015</v>
      </c>
      <c r="O797" s="38">
        <v>33396</v>
      </c>
      <c r="P797" s="38">
        <v>140141</v>
      </c>
      <c r="Q797" s="38">
        <v>226</v>
      </c>
      <c r="R797" s="25">
        <f t="shared" si="27"/>
        <v>1707568</v>
      </c>
      <c r="S797" s="35">
        <v>50660923</v>
      </c>
      <c r="T797" s="35">
        <v>28499331</v>
      </c>
      <c r="U797" s="35">
        <v>28630078</v>
      </c>
      <c r="V797" s="98">
        <v>98402</v>
      </c>
      <c r="W797" s="35">
        <v>27989911</v>
      </c>
      <c r="X797" s="35">
        <v>640167</v>
      </c>
      <c r="Y797" s="28">
        <v>2.2359946067908022E-2</v>
      </c>
      <c r="Z797" s="35">
        <v>1219119</v>
      </c>
      <c r="AA797" s="20">
        <f t="shared" si="28"/>
        <v>4.2435903326594374E-2</v>
      </c>
    </row>
    <row r="798" spans="1:27" x14ac:dyDescent="0.25">
      <c r="A798" s="61">
        <v>6920340</v>
      </c>
      <c r="B798" s="62" t="s">
        <v>130</v>
      </c>
      <c r="C798" s="62" t="s">
        <v>215</v>
      </c>
      <c r="D798" s="61" t="s">
        <v>106</v>
      </c>
      <c r="E798" s="30" t="b">
        <v>0</v>
      </c>
      <c r="F798" s="30">
        <v>3</v>
      </c>
      <c r="G798" s="32">
        <v>2011</v>
      </c>
      <c r="H798" s="37">
        <v>2007141</v>
      </c>
      <c r="I798" s="38">
        <v>456853</v>
      </c>
      <c r="J798" s="38">
        <v>0</v>
      </c>
      <c r="K798" s="38">
        <v>115177</v>
      </c>
      <c r="L798" s="38">
        <v>0</v>
      </c>
      <c r="M798" s="38">
        <v>38119</v>
      </c>
      <c r="N798" s="38">
        <v>69996</v>
      </c>
      <c r="O798" s="38">
        <v>127062</v>
      </c>
      <c r="P798" s="38">
        <v>251461</v>
      </c>
      <c r="Q798" s="38">
        <v>0</v>
      </c>
      <c r="R798" s="25">
        <f t="shared" si="27"/>
        <v>3065809</v>
      </c>
      <c r="S798" s="35">
        <v>125873000</v>
      </c>
      <c r="T798" s="35">
        <v>58600000</v>
      </c>
      <c r="U798" s="35">
        <v>60628000</v>
      </c>
      <c r="V798" s="98">
        <v>8263829</v>
      </c>
      <c r="W798" s="35">
        <v>58592000</v>
      </c>
      <c r="X798" s="35">
        <v>2036000</v>
      </c>
      <c r="Y798" s="28">
        <v>3.358184337269908E-2</v>
      </c>
      <c r="Z798" s="35">
        <v>4422000</v>
      </c>
      <c r="AA798" s="20">
        <f t="shared" si="28"/>
        <v>6.4187583116714755E-2</v>
      </c>
    </row>
    <row r="799" spans="1:27" x14ac:dyDescent="0.25">
      <c r="A799" s="61">
        <v>6920130</v>
      </c>
      <c r="B799" s="62" t="s">
        <v>101</v>
      </c>
      <c r="C799" s="62" t="s">
        <v>102</v>
      </c>
      <c r="D799" s="61" t="s">
        <v>65</v>
      </c>
      <c r="E799" s="30" t="b">
        <v>1</v>
      </c>
      <c r="F799" s="30">
        <v>3</v>
      </c>
      <c r="G799" s="32">
        <v>2011</v>
      </c>
      <c r="H799" s="37">
        <v>1017878</v>
      </c>
      <c r="I799" s="38">
        <v>895185</v>
      </c>
      <c r="J799" s="38">
        <v>92580</v>
      </c>
      <c r="K799" s="38">
        <v>84071</v>
      </c>
      <c r="L799" s="38">
        <v>0</v>
      </c>
      <c r="M799" s="38">
        <v>33631</v>
      </c>
      <c r="N799" s="38">
        <v>396479</v>
      </c>
      <c r="O799" s="38">
        <v>37090</v>
      </c>
      <c r="P799" s="38">
        <v>0</v>
      </c>
      <c r="Q799" s="38">
        <v>0</v>
      </c>
      <c r="R799" s="25">
        <f t="shared" si="27"/>
        <v>2556914</v>
      </c>
      <c r="S799" s="35">
        <v>36432504</v>
      </c>
      <c r="T799" s="35">
        <v>23234524</v>
      </c>
      <c r="U799" s="35">
        <v>23482641</v>
      </c>
      <c r="V799" s="98">
        <v>109233</v>
      </c>
      <c r="W799" s="35">
        <v>21974049</v>
      </c>
      <c r="X799" s="35">
        <v>1508592</v>
      </c>
      <c r="Y799" s="28">
        <v>6.4242859225246432E-2</v>
      </c>
      <c r="Z799" s="35">
        <v>1510219</v>
      </c>
      <c r="AA799" s="20">
        <f t="shared" si="28"/>
        <v>6.40143720672635E-2</v>
      </c>
    </row>
    <row r="800" spans="1:27" x14ac:dyDescent="0.25">
      <c r="A800" s="30">
        <v>6920708</v>
      </c>
      <c r="B800" s="62" t="s">
        <v>53</v>
      </c>
      <c r="C800" s="62" t="s">
        <v>54</v>
      </c>
      <c r="D800" s="30" t="s">
        <v>11</v>
      </c>
      <c r="E800" s="30" t="b">
        <v>0</v>
      </c>
      <c r="F800" s="30">
        <v>3</v>
      </c>
      <c r="G800" s="32">
        <v>2011</v>
      </c>
      <c r="H800" s="37">
        <v>22198854</v>
      </c>
      <c r="I800" s="38">
        <v>18209353</v>
      </c>
      <c r="J800" s="38">
        <v>8109513</v>
      </c>
      <c r="K800" s="38">
        <v>2531983</v>
      </c>
      <c r="L800" s="38">
        <v>2199800</v>
      </c>
      <c r="M800" s="38">
        <v>1129577</v>
      </c>
      <c r="N800" s="38">
        <v>4971038</v>
      </c>
      <c r="O800" s="38">
        <v>785650</v>
      </c>
      <c r="P800" s="38">
        <v>426348</v>
      </c>
      <c r="Q800" s="38">
        <v>279293</v>
      </c>
      <c r="R800" s="25">
        <f t="shared" si="27"/>
        <v>60841409</v>
      </c>
      <c r="S800" s="35">
        <v>1075300515</v>
      </c>
      <c r="T800" s="35">
        <v>556069208</v>
      </c>
      <c r="U800" s="35">
        <v>577959819</v>
      </c>
      <c r="V800" s="98">
        <v>27351307</v>
      </c>
      <c r="W800" s="35">
        <v>556247974</v>
      </c>
      <c r="X800" s="35">
        <v>21711845</v>
      </c>
      <c r="Y800" s="28">
        <v>3.756635718650192E-2</v>
      </c>
      <c r="Z800" s="35">
        <v>23903441</v>
      </c>
      <c r="AA800" s="20">
        <f t="shared" si="28"/>
        <v>3.9489512043100958E-2</v>
      </c>
    </row>
    <row r="801" spans="1:27" ht="15" customHeight="1" x14ac:dyDescent="0.25">
      <c r="A801" s="61">
        <v>6920065</v>
      </c>
      <c r="B801" s="62" t="s">
        <v>97</v>
      </c>
      <c r="C801" s="62" t="s">
        <v>98</v>
      </c>
      <c r="D801" s="30" t="s">
        <v>65</v>
      </c>
      <c r="E801" s="21" t="b">
        <v>1</v>
      </c>
      <c r="F801" s="21">
        <v>3</v>
      </c>
      <c r="G801" s="32">
        <v>2011</v>
      </c>
      <c r="H801" s="37">
        <v>268810</v>
      </c>
      <c r="I801" s="38">
        <v>0</v>
      </c>
      <c r="J801" s="38">
        <v>0</v>
      </c>
      <c r="K801" s="38">
        <v>34382</v>
      </c>
      <c r="L801" s="38">
        <v>0</v>
      </c>
      <c r="M801" s="38">
        <v>0</v>
      </c>
      <c r="N801" s="38">
        <v>0</v>
      </c>
      <c r="O801" s="38">
        <v>0</v>
      </c>
      <c r="P801" s="38">
        <v>0</v>
      </c>
      <c r="Q801" s="38">
        <v>0</v>
      </c>
      <c r="R801" s="25">
        <f t="shared" si="27"/>
        <v>303192</v>
      </c>
      <c r="S801" s="35">
        <v>20562403</v>
      </c>
      <c r="T801" s="35">
        <v>15281905</v>
      </c>
      <c r="U801" s="35">
        <v>15373122</v>
      </c>
      <c r="V801" s="98">
        <v>565243</v>
      </c>
      <c r="W801" s="35">
        <v>15864528</v>
      </c>
      <c r="X801" s="35">
        <v>-491406</v>
      </c>
      <c r="Y801" s="28">
        <v>-3.1965270294478897E-2</v>
      </c>
      <c r="Z801" s="35">
        <v>384060</v>
      </c>
      <c r="AA801" s="20">
        <f t="shared" si="28"/>
        <v>2.4096574523170978E-2</v>
      </c>
    </row>
    <row r="802" spans="1:27" ht="15" customHeight="1" x14ac:dyDescent="0.25">
      <c r="A802" s="61">
        <v>6920380</v>
      </c>
      <c r="B802" s="57" t="s">
        <v>164</v>
      </c>
      <c r="C802" s="62" t="s">
        <v>165</v>
      </c>
      <c r="D802" s="30" t="s">
        <v>106</v>
      </c>
      <c r="E802" s="21" t="b">
        <v>1</v>
      </c>
      <c r="F802" s="21">
        <v>3</v>
      </c>
      <c r="G802" s="32">
        <v>2011</v>
      </c>
      <c r="H802" s="37">
        <v>1891500</v>
      </c>
      <c r="I802" s="38">
        <v>19830</v>
      </c>
      <c r="J802" s="38">
        <v>0</v>
      </c>
      <c r="K802" s="38">
        <v>238004</v>
      </c>
      <c r="L802" s="38">
        <v>0</v>
      </c>
      <c r="M802" s="38">
        <v>164057</v>
      </c>
      <c r="N802" s="38">
        <v>0</v>
      </c>
      <c r="O802" s="38">
        <v>182137</v>
      </c>
      <c r="P802" s="38">
        <v>286775</v>
      </c>
      <c r="Q802" s="38">
        <v>4099</v>
      </c>
      <c r="R802" s="25">
        <f t="shared" si="27"/>
        <v>2786402</v>
      </c>
      <c r="S802" s="35">
        <v>92616753</v>
      </c>
      <c r="T802" s="35">
        <v>53684959</v>
      </c>
      <c r="U802" s="35">
        <v>54350268</v>
      </c>
      <c r="V802" s="98">
        <v>63688</v>
      </c>
      <c r="W802" s="35">
        <v>46413831</v>
      </c>
      <c r="X802" s="35">
        <v>7936437</v>
      </c>
      <c r="Y802" s="28">
        <v>0.14602387977185319</v>
      </c>
      <c r="Z802" s="35">
        <v>18074621</v>
      </c>
      <c r="AA802" s="20">
        <f t="shared" si="28"/>
        <v>0.33216884653635548</v>
      </c>
    </row>
    <row r="803" spans="1:27" x14ac:dyDescent="0.25">
      <c r="A803" s="61">
        <v>6920140</v>
      </c>
      <c r="B803" s="62" t="s">
        <v>132</v>
      </c>
      <c r="C803" s="62" t="s">
        <v>132</v>
      </c>
      <c r="D803" s="30" t="s">
        <v>106</v>
      </c>
      <c r="E803" s="21" t="b">
        <v>1</v>
      </c>
      <c r="F803" s="21">
        <v>3</v>
      </c>
      <c r="G803" s="32">
        <v>2011</v>
      </c>
      <c r="H803" s="37">
        <v>316332</v>
      </c>
      <c r="I803" s="38">
        <v>534618</v>
      </c>
      <c r="J803" s="38">
        <v>0</v>
      </c>
      <c r="K803" s="38">
        <v>12670</v>
      </c>
      <c r="L803" s="38">
        <v>0</v>
      </c>
      <c r="M803" s="38">
        <v>0</v>
      </c>
      <c r="N803" s="38">
        <v>152725</v>
      </c>
      <c r="O803" s="38">
        <v>12559</v>
      </c>
      <c r="P803" s="38">
        <v>277</v>
      </c>
      <c r="Q803" s="38">
        <v>1705</v>
      </c>
      <c r="R803" s="25">
        <f t="shared" si="27"/>
        <v>1030886</v>
      </c>
      <c r="S803" s="35">
        <v>20718679</v>
      </c>
      <c r="T803" s="35">
        <v>15277047</v>
      </c>
      <c r="U803" s="35">
        <v>15592136</v>
      </c>
      <c r="V803" s="98">
        <v>10138184</v>
      </c>
      <c r="W803" s="35">
        <v>16328771</v>
      </c>
      <c r="X803" s="35">
        <v>-736635</v>
      </c>
      <c r="Y803" s="28">
        <v>-4.7244008133330802E-2</v>
      </c>
      <c r="Z803" s="35">
        <v>-138771</v>
      </c>
      <c r="AA803" s="20">
        <f t="shared" si="28"/>
        <v>-5.3932869859372136E-3</v>
      </c>
    </row>
    <row r="804" spans="1:27" x14ac:dyDescent="0.25">
      <c r="A804" s="61">
        <v>6920025</v>
      </c>
      <c r="B804" s="62" t="s">
        <v>63</v>
      </c>
      <c r="C804" s="62" t="s">
        <v>64</v>
      </c>
      <c r="D804" s="21" t="s">
        <v>65</v>
      </c>
      <c r="E804" s="21" t="b">
        <v>0</v>
      </c>
      <c r="F804" s="21">
        <v>4</v>
      </c>
      <c r="G804" s="32">
        <v>2011</v>
      </c>
      <c r="H804" s="37">
        <v>866868</v>
      </c>
      <c r="I804" s="38">
        <v>8024794</v>
      </c>
      <c r="J804" s="38">
        <v>8078</v>
      </c>
      <c r="K804" s="38">
        <v>73759</v>
      </c>
      <c r="L804" s="38">
        <v>0</v>
      </c>
      <c r="M804" s="38">
        <v>4042</v>
      </c>
      <c r="N804" s="38">
        <v>1750651</v>
      </c>
      <c r="O804" s="38">
        <v>38167</v>
      </c>
      <c r="P804" s="38">
        <v>6285</v>
      </c>
      <c r="Q804" s="38">
        <v>7636</v>
      </c>
      <c r="R804" s="25">
        <f t="shared" si="27"/>
        <v>10780280</v>
      </c>
      <c r="S804" s="35">
        <v>93312248</v>
      </c>
      <c r="T804" s="35">
        <v>49182455</v>
      </c>
      <c r="U804" s="35">
        <v>49799396</v>
      </c>
      <c r="V804" s="98">
        <v>-13345303</v>
      </c>
      <c r="W804" s="35">
        <v>50609649</v>
      </c>
      <c r="X804" s="35">
        <v>-810253</v>
      </c>
      <c r="Y804" s="28">
        <v>-1.6270337897270882E-2</v>
      </c>
      <c r="Z804" s="35">
        <v>-535415</v>
      </c>
      <c r="AA804" s="20">
        <f t="shared" si="28"/>
        <v>-1.4687376805671726E-2</v>
      </c>
    </row>
    <row r="805" spans="1:27" x14ac:dyDescent="0.25">
      <c r="A805" s="30">
        <v>6920280</v>
      </c>
      <c r="B805" s="62" t="s">
        <v>151</v>
      </c>
      <c r="C805" s="62" t="s">
        <v>15</v>
      </c>
      <c r="D805" s="30" t="s">
        <v>11</v>
      </c>
      <c r="E805" s="21" t="b">
        <v>0</v>
      </c>
      <c r="F805" s="21">
        <v>4</v>
      </c>
      <c r="G805" s="32">
        <v>2011</v>
      </c>
      <c r="H805" s="37">
        <v>14300404</v>
      </c>
      <c r="I805" s="38">
        <v>12141845</v>
      </c>
      <c r="J805" s="38">
        <v>1623975</v>
      </c>
      <c r="K805" s="38">
        <v>950834</v>
      </c>
      <c r="L805" s="38">
        <v>50912</v>
      </c>
      <c r="M805" s="38">
        <v>2972023</v>
      </c>
      <c r="N805" s="38">
        <v>2742539</v>
      </c>
      <c r="O805" s="38">
        <v>113321</v>
      </c>
      <c r="P805" s="38">
        <v>73636</v>
      </c>
      <c r="Q805" s="38">
        <v>256956</v>
      </c>
      <c r="R805" s="25">
        <f t="shared" si="27"/>
        <v>35226445</v>
      </c>
      <c r="S805" s="35">
        <v>836304408</v>
      </c>
      <c r="T805" s="35">
        <v>351989406</v>
      </c>
      <c r="U805" s="35">
        <v>363356303</v>
      </c>
      <c r="V805" s="98">
        <v>14609</v>
      </c>
      <c r="W805" s="35">
        <v>343405823</v>
      </c>
      <c r="X805" s="35">
        <v>19950480</v>
      </c>
      <c r="Y805" s="28">
        <v>5.4906106857873879E-2</v>
      </c>
      <c r="Z805" s="35">
        <v>16800534</v>
      </c>
      <c r="AA805" s="20">
        <f t="shared" si="28"/>
        <v>4.6235219840601881E-2</v>
      </c>
    </row>
    <row r="806" spans="1:27" x14ac:dyDescent="0.25">
      <c r="A806" s="30">
        <v>6920005</v>
      </c>
      <c r="B806" s="62" t="s">
        <v>17</v>
      </c>
      <c r="C806" s="62" t="s">
        <v>18</v>
      </c>
      <c r="D806" s="30" t="s">
        <v>11</v>
      </c>
      <c r="E806" s="21" t="b">
        <v>0</v>
      </c>
      <c r="F806" s="21">
        <v>4</v>
      </c>
      <c r="G806" s="32">
        <v>2011</v>
      </c>
      <c r="H806" s="37">
        <v>7093119</v>
      </c>
      <c r="I806" s="38">
        <v>2483419</v>
      </c>
      <c r="J806" s="38">
        <v>527769</v>
      </c>
      <c r="K806" s="38">
        <v>209718</v>
      </c>
      <c r="L806" s="38">
        <v>0</v>
      </c>
      <c r="M806" s="38">
        <v>1080844</v>
      </c>
      <c r="N806" s="38">
        <v>2038842</v>
      </c>
      <c r="O806" s="38">
        <v>44069</v>
      </c>
      <c r="P806" s="38">
        <v>9207</v>
      </c>
      <c r="Q806" s="38">
        <v>99927</v>
      </c>
      <c r="R806" s="25">
        <f t="shared" si="27"/>
        <v>13586914</v>
      </c>
      <c r="S806" s="35">
        <v>352393646</v>
      </c>
      <c r="T806" s="35">
        <v>135820613</v>
      </c>
      <c r="U806" s="35">
        <v>137792315</v>
      </c>
      <c r="V806" s="98">
        <v>0</v>
      </c>
      <c r="W806" s="35">
        <v>127655241</v>
      </c>
      <c r="X806" s="35">
        <v>10137074</v>
      </c>
      <c r="Y806" s="28">
        <v>7.3567774806599331E-2</v>
      </c>
      <c r="Z806" s="35">
        <v>8912094</v>
      </c>
      <c r="AA806" s="20">
        <f t="shared" si="28"/>
        <v>6.4677728943011076E-2</v>
      </c>
    </row>
    <row r="807" spans="1:27" x14ac:dyDescent="0.25">
      <c r="A807" s="30">
        <v>6920207</v>
      </c>
      <c r="B807" s="62" t="s">
        <v>59</v>
      </c>
      <c r="C807" s="62" t="s">
        <v>60</v>
      </c>
      <c r="D807" s="61" t="s">
        <v>11</v>
      </c>
      <c r="E807" s="21" t="b">
        <v>0</v>
      </c>
      <c r="F807" s="21">
        <v>4</v>
      </c>
      <c r="G807" s="32">
        <v>2011</v>
      </c>
      <c r="H807" s="37">
        <v>4641879</v>
      </c>
      <c r="I807" s="38">
        <v>1433149</v>
      </c>
      <c r="J807" s="38">
        <v>0</v>
      </c>
      <c r="K807" s="38">
        <v>89521</v>
      </c>
      <c r="L807" s="38">
        <v>0</v>
      </c>
      <c r="M807" s="38">
        <v>3179410</v>
      </c>
      <c r="N807" s="38">
        <v>3188365</v>
      </c>
      <c r="O807" s="38">
        <v>1031</v>
      </c>
      <c r="P807" s="38">
        <v>1195016</v>
      </c>
      <c r="Q807" s="38">
        <v>100</v>
      </c>
      <c r="R807" s="25">
        <f t="shared" si="27"/>
        <v>13728471</v>
      </c>
      <c r="S807" s="35">
        <v>365906118</v>
      </c>
      <c r="T807" s="35">
        <v>166677792</v>
      </c>
      <c r="U807" s="35">
        <v>172322702</v>
      </c>
      <c r="V807" s="98">
        <v>376647</v>
      </c>
      <c r="W807" s="35">
        <v>160314920</v>
      </c>
      <c r="X807" s="35">
        <v>12007782</v>
      </c>
      <c r="Y807" s="28">
        <v>6.9681950553444783E-2</v>
      </c>
      <c r="Z807" s="35">
        <v>12929108</v>
      </c>
      <c r="AA807" s="20">
        <f t="shared" si="28"/>
        <v>7.4864833451109308E-2</v>
      </c>
    </row>
    <row r="808" spans="1:27" x14ac:dyDescent="0.25">
      <c r="A808" s="30">
        <v>6920770</v>
      </c>
      <c r="B808" s="62" t="s">
        <v>201</v>
      </c>
      <c r="C808" s="62" t="s">
        <v>202</v>
      </c>
      <c r="D808" s="61" t="s">
        <v>65</v>
      </c>
      <c r="E808" s="21" t="b">
        <v>0</v>
      </c>
      <c r="F808" s="21">
        <v>5</v>
      </c>
      <c r="G808" s="32">
        <v>2011</v>
      </c>
      <c r="H808" s="37">
        <v>3047979</v>
      </c>
      <c r="I808" s="38">
        <v>4085565</v>
      </c>
      <c r="J808" s="38">
        <v>0</v>
      </c>
      <c r="K808" s="38">
        <v>657998</v>
      </c>
      <c r="L808" s="38">
        <v>13728</v>
      </c>
      <c r="M808" s="38">
        <v>468643</v>
      </c>
      <c r="N808" s="38">
        <v>281432</v>
      </c>
      <c r="O808" s="38">
        <v>611649</v>
      </c>
      <c r="P808" s="38">
        <v>408855</v>
      </c>
      <c r="Q808" s="38">
        <v>0</v>
      </c>
      <c r="R808" s="25">
        <f t="shared" si="27"/>
        <v>9575849</v>
      </c>
      <c r="S808" s="35">
        <v>174995395</v>
      </c>
      <c r="T808" s="35">
        <v>84749542</v>
      </c>
      <c r="U808" s="35">
        <v>88427530</v>
      </c>
      <c r="V808" s="98">
        <v>52476</v>
      </c>
      <c r="W808" s="35">
        <v>81848708</v>
      </c>
      <c r="X808" s="35">
        <v>6578822</v>
      </c>
      <c r="Y808" s="28">
        <v>7.4397893959041936E-2</v>
      </c>
      <c r="Z808" s="35">
        <v>6593431</v>
      </c>
      <c r="AA808" s="20">
        <f t="shared" si="28"/>
        <v>7.4518880570600327E-2</v>
      </c>
    </row>
    <row r="809" spans="1:27" x14ac:dyDescent="0.25">
      <c r="A809" s="30">
        <v>6920510</v>
      </c>
      <c r="B809" s="31" t="s">
        <v>203</v>
      </c>
      <c r="C809" s="62" t="s">
        <v>204</v>
      </c>
      <c r="D809" s="30" t="s">
        <v>11</v>
      </c>
      <c r="E809" s="21" t="b">
        <v>0</v>
      </c>
      <c r="F809" s="21">
        <v>5</v>
      </c>
      <c r="G809" s="32">
        <v>2011</v>
      </c>
      <c r="H809" s="37">
        <v>6981328</v>
      </c>
      <c r="I809" s="38">
        <v>7461877</v>
      </c>
      <c r="J809" s="38">
        <v>0</v>
      </c>
      <c r="K809" s="38">
        <v>470990</v>
      </c>
      <c r="L809" s="38">
        <v>0</v>
      </c>
      <c r="M809" s="38">
        <v>329647</v>
      </c>
      <c r="N809" s="38">
        <v>1012726</v>
      </c>
      <c r="O809" s="38">
        <v>212922</v>
      </c>
      <c r="P809" s="38">
        <v>59675</v>
      </c>
      <c r="Q809" s="38">
        <v>73246</v>
      </c>
      <c r="R809" s="25">
        <f t="shared" si="27"/>
        <v>16602411</v>
      </c>
      <c r="S809" s="35">
        <v>647839769</v>
      </c>
      <c r="T809" s="35">
        <v>267487663</v>
      </c>
      <c r="U809" s="35">
        <v>294727827</v>
      </c>
      <c r="V809" s="98">
        <v>-50434</v>
      </c>
      <c r="W809" s="35">
        <v>288144525</v>
      </c>
      <c r="X809" s="35">
        <v>6583302</v>
      </c>
      <c r="Y809" s="28">
        <v>2.233688643183326E-2</v>
      </c>
      <c r="Z809" s="35">
        <v>6583302</v>
      </c>
      <c r="AA809" s="20">
        <f t="shared" si="28"/>
        <v>2.234070938723148E-2</v>
      </c>
    </row>
    <row r="810" spans="1:27" x14ac:dyDescent="0.25">
      <c r="A810" s="30">
        <v>6920780</v>
      </c>
      <c r="B810" s="31" t="s">
        <v>205</v>
      </c>
      <c r="C810" s="62" t="s">
        <v>206</v>
      </c>
      <c r="D810" s="21" t="s">
        <v>106</v>
      </c>
      <c r="E810" s="21" t="b">
        <v>1</v>
      </c>
      <c r="F810" s="21">
        <v>5</v>
      </c>
      <c r="G810" s="32">
        <v>2011</v>
      </c>
      <c r="H810" s="37">
        <v>4264198</v>
      </c>
      <c r="I810" s="38">
        <v>821574</v>
      </c>
      <c r="J810" s="38">
        <v>0</v>
      </c>
      <c r="K810" s="38">
        <v>0</v>
      </c>
      <c r="L810" s="38">
        <v>0</v>
      </c>
      <c r="M810" s="38">
        <v>0</v>
      </c>
      <c r="N810" s="38">
        <v>0</v>
      </c>
      <c r="O810" s="38">
        <v>270306</v>
      </c>
      <c r="P810" s="38">
        <v>1000</v>
      </c>
      <c r="Q810" s="38">
        <v>0</v>
      </c>
      <c r="R810" s="25">
        <f t="shared" si="27"/>
        <v>5357078</v>
      </c>
      <c r="S810" s="35">
        <v>82858403</v>
      </c>
      <c r="T810" s="35">
        <v>51147186</v>
      </c>
      <c r="U810" s="35">
        <v>52332549</v>
      </c>
      <c r="V810" s="98">
        <v>1238571</v>
      </c>
      <c r="W810" s="35">
        <v>51494428</v>
      </c>
      <c r="X810" s="35">
        <v>838121</v>
      </c>
      <c r="Y810" s="28">
        <v>1.6015290980762278E-2</v>
      </c>
      <c r="Z810" s="35">
        <v>2542760</v>
      </c>
      <c r="AA810" s="20">
        <f t="shared" si="28"/>
        <v>4.7465126732463316E-2</v>
      </c>
    </row>
    <row r="811" spans="1:27" x14ac:dyDescent="0.25">
      <c r="A811" s="61">
        <v>6920015</v>
      </c>
      <c r="B811" s="62" t="s">
        <v>67</v>
      </c>
      <c r="C811" s="62" t="s">
        <v>68</v>
      </c>
      <c r="D811" s="30" t="s">
        <v>65</v>
      </c>
      <c r="E811" s="21" t="b">
        <v>1</v>
      </c>
      <c r="F811" s="21">
        <v>5</v>
      </c>
      <c r="G811" s="32">
        <v>2011</v>
      </c>
      <c r="H811" s="37">
        <v>1175194</v>
      </c>
      <c r="I811" s="38">
        <v>714671</v>
      </c>
      <c r="J811" s="38">
        <v>0</v>
      </c>
      <c r="K811" s="38">
        <v>117717</v>
      </c>
      <c r="L811" s="38">
        <v>0</v>
      </c>
      <c r="M811" s="38">
        <v>9461</v>
      </c>
      <c r="N811" s="38">
        <v>164572</v>
      </c>
      <c r="O811" s="38">
        <v>110162</v>
      </c>
      <c r="P811" s="38">
        <v>32852</v>
      </c>
      <c r="Q811" s="38">
        <v>39540</v>
      </c>
      <c r="R811" s="25">
        <f t="shared" si="27"/>
        <v>2364169</v>
      </c>
      <c r="S811" s="35">
        <v>111778936</v>
      </c>
      <c r="T811" s="35">
        <v>66254871</v>
      </c>
      <c r="U811" s="35">
        <v>68434858</v>
      </c>
      <c r="V811" s="98">
        <v>-3149946</v>
      </c>
      <c r="W811" s="35">
        <v>64060872</v>
      </c>
      <c r="X811" s="35">
        <v>4373986</v>
      </c>
      <c r="Y811" s="28">
        <v>6.3914591595996301E-2</v>
      </c>
      <c r="Z811" s="35">
        <v>4159461</v>
      </c>
      <c r="AA811" s="20">
        <f t="shared" si="28"/>
        <v>6.3712439407132851E-2</v>
      </c>
    </row>
    <row r="812" spans="1:27" x14ac:dyDescent="0.25">
      <c r="A812" s="30">
        <v>6920110</v>
      </c>
      <c r="B812" s="31" t="s">
        <v>23</v>
      </c>
      <c r="C812" s="62" t="s">
        <v>24</v>
      </c>
      <c r="D812" s="30" t="s">
        <v>11</v>
      </c>
      <c r="E812" s="30" t="b">
        <v>0</v>
      </c>
      <c r="F812" s="21">
        <v>5</v>
      </c>
      <c r="G812" s="32">
        <v>2011</v>
      </c>
      <c r="H812" s="37">
        <v>10959185</v>
      </c>
      <c r="I812" s="38">
        <v>4711623</v>
      </c>
      <c r="J812" s="38">
        <v>1475545</v>
      </c>
      <c r="K812" s="38">
        <v>695265</v>
      </c>
      <c r="L812" s="38">
        <v>146252</v>
      </c>
      <c r="M812" s="38">
        <v>4617750</v>
      </c>
      <c r="N812" s="38">
        <v>5791225</v>
      </c>
      <c r="O812" s="38">
        <v>883822</v>
      </c>
      <c r="P812" s="38">
        <v>143068</v>
      </c>
      <c r="Q812" s="38">
        <v>158359</v>
      </c>
      <c r="R812" s="25">
        <f t="shared" si="27"/>
        <v>29582094</v>
      </c>
      <c r="S812" s="35">
        <v>594370289</v>
      </c>
      <c r="T812" s="35">
        <v>305931903</v>
      </c>
      <c r="U812" s="35">
        <v>314933774</v>
      </c>
      <c r="V812" s="98">
        <v>1009116</v>
      </c>
      <c r="W812" s="35">
        <v>317548266</v>
      </c>
      <c r="X812" s="35">
        <v>-2614492</v>
      </c>
      <c r="Y812" s="28">
        <v>-8.3017199673224001E-3</v>
      </c>
      <c r="Z812" s="35">
        <v>-1972425</v>
      </c>
      <c r="AA812" s="20">
        <f t="shared" si="28"/>
        <v>-6.2429795460818881E-3</v>
      </c>
    </row>
    <row r="813" spans="1:27" x14ac:dyDescent="0.25">
      <c r="A813" s="61">
        <v>6920045</v>
      </c>
      <c r="B813" s="62" t="s">
        <v>26</v>
      </c>
      <c r="C813" s="62" t="s">
        <v>27</v>
      </c>
      <c r="D813" s="61" t="s">
        <v>11</v>
      </c>
      <c r="E813" s="21" t="b">
        <v>0</v>
      </c>
      <c r="F813" s="21">
        <v>5</v>
      </c>
      <c r="G813" s="32">
        <v>2011</v>
      </c>
      <c r="H813" s="37">
        <v>7367388</v>
      </c>
      <c r="I813" s="38">
        <v>8306518</v>
      </c>
      <c r="J813" s="38">
        <v>0</v>
      </c>
      <c r="K813" s="38">
        <v>1180482</v>
      </c>
      <c r="L813" s="38">
        <v>6266884</v>
      </c>
      <c r="M813" s="38">
        <v>2527376</v>
      </c>
      <c r="N813" s="38">
        <v>0</v>
      </c>
      <c r="O813" s="38">
        <v>3475807</v>
      </c>
      <c r="P813" s="38">
        <v>0</v>
      </c>
      <c r="Q813" s="38">
        <v>1095557</v>
      </c>
      <c r="R813" s="25">
        <f t="shared" si="27"/>
        <v>30220012</v>
      </c>
      <c r="S813" s="35" t="e">
        <v>#N/A</v>
      </c>
      <c r="T813" s="35" t="e">
        <v>#N/A</v>
      </c>
      <c r="U813" s="35">
        <v>489395562</v>
      </c>
      <c r="V813" s="98">
        <v>2300981</v>
      </c>
      <c r="W813" s="35">
        <v>461933383</v>
      </c>
      <c r="X813" s="35">
        <v>27462179</v>
      </c>
      <c r="Y813" s="28">
        <v>5.6114483114172581E-2</v>
      </c>
      <c r="Z813" s="35">
        <v>36585974</v>
      </c>
      <c r="AA813" s="20">
        <f t="shared" si="28"/>
        <v>7.4407629097363814E-2</v>
      </c>
    </row>
    <row r="814" spans="1:27" x14ac:dyDescent="0.25">
      <c r="A814" s="61">
        <v>6920741</v>
      </c>
      <c r="B814" s="62" t="s">
        <v>38</v>
      </c>
      <c r="C814" s="62" t="s">
        <v>39</v>
      </c>
      <c r="D814" s="61" t="s">
        <v>11</v>
      </c>
      <c r="E814" s="21" t="b">
        <v>0</v>
      </c>
      <c r="F814" s="21">
        <v>5</v>
      </c>
      <c r="G814" s="32">
        <v>2011</v>
      </c>
      <c r="H814" s="37">
        <v>1027932</v>
      </c>
      <c r="I814" s="38">
        <v>2976792</v>
      </c>
      <c r="J814" s="38">
        <v>0</v>
      </c>
      <c r="K814" s="38">
        <v>5000</v>
      </c>
      <c r="L814" s="38">
        <v>0</v>
      </c>
      <c r="M814" s="38">
        <v>0</v>
      </c>
      <c r="N814" s="38">
        <v>0</v>
      </c>
      <c r="O814" s="38">
        <v>2867</v>
      </c>
      <c r="P814" s="38">
        <v>37160</v>
      </c>
      <c r="Q814" s="38">
        <v>0</v>
      </c>
      <c r="R814" s="25">
        <f t="shared" si="27"/>
        <v>4049751</v>
      </c>
      <c r="S814" s="35">
        <v>329727741</v>
      </c>
      <c r="T814" s="35">
        <v>114955307</v>
      </c>
      <c r="U814" s="35">
        <v>116123254</v>
      </c>
      <c r="V814" s="98">
        <v>14583000</v>
      </c>
      <c r="W814" s="35">
        <v>94462224</v>
      </c>
      <c r="X814" s="35">
        <v>21661030</v>
      </c>
      <c r="Y814" s="28">
        <v>0.1865348175654809</v>
      </c>
      <c r="Z814" s="35">
        <v>20282119</v>
      </c>
      <c r="AA814" s="20">
        <f t="shared" si="28"/>
        <v>0.15517328650547968</v>
      </c>
    </row>
    <row r="815" spans="1:27" x14ac:dyDescent="0.25">
      <c r="A815" s="61">
        <v>6920190</v>
      </c>
      <c r="B815" s="62" t="s">
        <v>80</v>
      </c>
      <c r="C815" s="62" t="s">
        <v>81</v>
      </c>
      <c r="D815" s="61" t="s">
        <v>65</v>
      </c>
      <c r="E815" s="30" t="b">
        <v>1</v>
      </c>
      <c r="F815" s="30">
        <v>5</v>
      </c>
      <c r="G815" s="32">
        <v>2011</v>
      </c>
      <c r="H815" s="37">
        <v>3245000</v>
      </c>
      <c r="I815" s="38">
        <v>1256000</v>
      </c>
      <c r="J815" s="38">
        <v>0</v>
      </c>
      <c r="K815" s="38">
        <v>809708</v>
      </c>
      <c r="L815" s="38">
        <v>116413</v>
      </c>
      <c r="M815" s="38">
        <v>34680</v>
      </c>
      <c r="N815" s="38">
        <v>24</v>
      </c>
      <c r="O815" s="38">
        <v>185076</v>
      </c>
      <c r="P815" s="38">
        <v>250507</v>
      </c>
      <c r="Q815" s="38">
        <v>74482</v>
      </c>
      <c r="R815" s="25">
        <f t="shared" si="27"/>
        <v>5971890</v>
      </c>
      <c r="S815" s="35">
        <v>100296691</v>
      </c>
      <c r="T815" s="35">
        <v>64162694</v>
      </c>
      <c r="U815" s="35">
        <v>65255235</v>
      </c>
      <c r="V815" s="98">
        <v>-83761</v>
      </c>
      <c r="W815" s="35">
        <v>64431927</v>
      </c>
      <c r="X815" s="35">
        <v>823308</v>
      </c>
      <c r="Y815" s="28">
        <v>1.2616734887246977E-2</v>
      </c>
      <c r="Z815" s="35">
        <v>1055831</v>
      </c>
      <c r="AA815" s="20">
        <f t="shared" si="28"/>
        <v>1.6200815098949582E-2</v>
      </c>
    </row>
    <row r="816" spans="1:27" x14ac:dyDescent="0.25">
      <c r="A816" s="30">
        <v>6920290</v>
      </c>
      <c r="B816" s="62" t="s">
        <v>46</v>
      </c>
      <c r="C816" s="62" t="s">
        <v>47</v>
      </c>
      <c r="D816" s="61" t="s">
        <v>11</v>
      </c>
      <c r="E816" s="30" t="b">
        <v>0</v>
      </c>
      <c r="F816" s="30">
        <v>5</v>
      </c>
      <c r="G816" s="32">
        <v>2011</v>
      </c>
      <c r="H816" s="37">
        <v>7868000</v>
      </c>
      <c r="I816" s="38">
        <v>4356000</v>
      </c>
      <c r="J816" s="38">
        <v>460000</v>
      </c>
      <c r="K816" s="38">
        <v>317880</v>
      </c>
      <c r="L816" s="38">
        <v>165128</v>
      </c>
      <c r="M816" s="38">
        <v>88047</v>
      </c>
      <c r="N816" s="38">
        <v>92671</v>
      </c>
      <c r="O816" s="38">
        <v>176131</v>
      </c>
      <c r="P816" s="38">
        <v>44488</v>
      </c>
      <c r="Q816" s="38">
        <v>12203</v>
      </c>
      <c r="R816" s="25">
        <f t="shared" si="27"/>
        <v>13580548</v>
      </c>
      <c r="S816" s="35">
        <v>411500642</v>
      </c>
      <c r="T816" s="35">
        <v>165558121</v>
      </c>
      <c r="U816" s="35">
        <v>171409197</v>
      </c>
      <c r="V816" s="98">
        <v>606013</v>
      </c>
      <c r="W816" s="35">
        <v>158429315</v>
      </c>
      <c r="X816" s="35">
        <v>12979882</v>
      </c>
      <c r="Y816" s="28">
        <v>7.5724536531140738E-2</v>
      </c>
      <c r="Z816" s="35">
        <v>16224912</v>
      </c>
      <c r="AA816" s="20">
        <f t="shared" si="28"/>
        <v>9.4322542756538799E-2</v>
      </c>
    </row>
    <row r="817" spans="1:27" x14ac:dyDescent="0.25">
      <c r="A817" s="61">
        <v>6920296</v>
      </c>
      <c r="B817" s="62" t="s">
        <v>48</v>
      </c>
      <c r="C817" s="62" t="s">
        <v>49</v>
      </c>
      <c r="D817" s="30" t="s">
        <v>11</v>
      </c>
      <c r="E817" s="30" t="b">
        <v>0</v>
      </c>
      <c r="F817" s="30">
        <v>5</v>
      </c>
      <c r="G817" s="32">
        <v>2011</v>
      </c>
      <c r="H817" s="37">
        <v>4688000</v>
      </c>
      <c r="I817" s="38">
        <v>1792802</v>
      </c>
      <c r="J817" s="38">
        <v>76000</v>
      </c>
      <c r="K817" s="38">
        <v>653878</v>
      </c>
      <c r="L817" s="38">
        <v>119181</v>
      </c>
      <c r="M817" s="38">
        <v>4737298</v>
      </c>
      <c r="N817" s="38">
        <v>241654</v>
      </c>
      <c r="O817" s="38">
        <v>285400</v>
      </c>
      <c r="P817" s="38">
        <v>23528</v>
      </c>
      <c r="Q817" s="38">
        <v>15035</v>
      </c>
      <c r="R817" s="25">
        <f t="shared" si="27"/>
        <v>12632776</v>
      </c>
      <c r="S817" s="35">
        <v>176771351</v>
      </c>
      <c r="T817" s="35">
        <v>93737459</v>
      </c>
      <c r="U817" s="35">
        <v>95199942</v>
      </c>
      <c r="V817" s="98">
        <v>-1150935</v>
      </c>
      <c r="W817" s="35">
        <v>87415868</v>
      </c>
      <c r="X817" s="35">
        <v>7784074</v>
      </c>
      <c r="Y817" s="28">
        <v>8.1765533008412966E-2</v>
      </c>
      <c r="Z817" s="35">
        <v>10616088</v>
      </c>
      <c r="AA817" s="20">
        <f t="shared" si="28"/>
        <v>0.11287825718351285</v>
      </c>
    </row>
    <row r="818" spans="1:27" x14ac:dyDescent="0.25">
      <c r="A818" s="61">
        <v>6920315</v>
      </c>
      <c r="B818" s="62" t="s">
        <v>83</v>
      </c>
      <c r="C818" s="62" t="s">
        <v>84</v>
      </c>
      <c r="D818" s="61" t="s">
        <v>65</v>
      </c>
      <c r="E818" s="30" t="b">
        <v>0</v>
      </c>
      <c r="F818" s="30">
        <v>5</v>
      </c>
      <c r="G818" s="32">
        <v>2011</v>
      </c>
      <c r="H818" s="37">
        <v>4198000</v>
      </c>
      <c r="I818" s="38">
        <v>0</v>
      </c>
      <c r="J818" s="38">
        <v>373000</v>
      </c>
      <c r="K818" s="38">
        <v>129452</v>
      </c>
      <c r="L818" s="38">
        <v>116605</v>
      </c>
      <c r="M818" s="38">
        <v>240061</v>
      </c>
      <c r="N818" s="38">
        <v>0</v>
      </c>
      <c r="O818" s="38">
        <v>188923</v>
      </c>
      <c r="P818" s="38">
        <v>25174</v>
      </c>
      <c r="Q818" s="38">
        <v>211498</v>
      </c>
      <c r="R818" s="25">
        <f t="shared" si="27"/>
        <v>5482713</v>
      </c>
      <c r="S818" s="35">
        <v>163514414</v>
      </c>
      <c r="T818" s="35">
        <v>89032675</v>
      </c>
      <c r="U818" s="35">
        <v>92527219</v>
      </c>
      <c r="V818" s="98">
        <v>-191406</v>
      </c>
      <c r="W818" s="35">
        <v>88393031</v>
      </c>
      <c r="X818" s="35">
        <v>4134188</v>
      </c>
      <c r="Y818" s="28">
        <v>4.4680776583158735E-2</v>
      </c>
      <c r="Z818" s="35">
        <v>4232590</v>
      </c>
      <c r="AA818" s="20">
        <f t="shared" si="28"/>
        <v>4.5839093873576445E-2</v>
      </c>
    </row>
    <row r="819" spans="1:27" x14ac:dyDescent="0.25">
      <c r="A819" s="61">
        <v>6920520</v>
      </c>
      <c r="B819" s="62" t="s">
        <v>50</v>
      </c>
      <c r="C819" s="62" t="s">
        <v>51</v>
      </c>
      <c r="D819" s="61" t="s">
        <v>11</v>
      </c>
      <c r="E819" s="30" t="b">
        <v>0</v>
      </c>
      <c r="F819" s="30">
        <v>5</v>
      </c>
      <c r="G819" s="32">
        <v>2011</v>
      </c>
      <c r="H819" s="37">
        <v>28131500</v>
      </c>
      <c r="I819" s="38">
        <v>23686756</v>
      </c>
      <c r="J819" s="38">
        <v>1007500</v>
      </c>
      <c r="K819" s="38">
        <v>4325108</v>
      </c>
      <c r="L819" s="38">
        <v>6431050</v>
      </c>
      <c r="M819" s="38">
        <v>7006495</v>
      </c>
      <c r="N819" s="38">
        <v>3495198</v>
      </c>
      <c r="O819" s="38">
        <v>2299392</v>
      </c>
      <c r="P819" s="38">
        <v>295985</v>
      </c>
      <c r="Q819" s="38">
        <v>120775</v>
      </c>
      <c r="R819" s="25">
        <f t="shared" si="27"/>
        <v>76799759</v>
      </c>
      <c r="S819" s="35">
        <v>1158312860</v>
      </c>
      <c r="T819" s="35">
        <v>607494171</v>
      </c>
      <c r="U819" s="35">
        <v>649286993</v>
      </c>
      <c r="V819" s="98">
        <v>1250748</v>
      </c>
      <c r="W819" s="35">
        <v>626457691</v>
      </c>
      <c r="X819" s="35">
        <v>22829302</v>
      </c>
      <c r="Y819" s="28">
        <v>3.5160571898288438E-2</v>
      </c>
      <c r="Z819" s="35">
        <v>31093131</v>
      </c>
      <c r="AA819" s="20">
        <f t="shared" si="28"/>
        <v>4.7796044780129061E-2</v>
      </c>
    </row>
    <row r="820" spans="1:27" x14ac:dyDescent="0.25">
      <c r="A820" s="61">
        <v>6920725</v>
      </c>
      <c r="B820" s="62" t="s">
        <v>86</v>
      </c>
      <c r="C820" s="62" t="s">
        <v>87</v>
      </c>
      <c r="D820" s="61" t="s">
        <v>65</v>
      </c>
      <c r="E820" s="30" t="b">
        <v>1</v>
      </c>
      <c r="F820" s="30">
        <v>5</v>
      </c>
      <c r="G820" s="32">
        <v>2011</v>
      </c>
      <c r="H820" s="37">
        <v>3169000</v>
      </c>
      <c r="I820" s="38">
        <v>0</v>
      </c>
      <c r="J820" s="38">
        <v>211000</v>
      </c>
      <c r="K820" s="38">
        <v>82419</v>
      </c>
      <c r="L820" s="38">
        <v>69615</v>
      </c>
      <c r="M820" s="38">
        <v>73063</v>
      </c>
      <c r="N820" s="38">
        <v>0</v>
      </c>
      <c r="O820" s="38">
        <v>81610</v>
      </c>
      <c r="P820" s="38">
        <v>14803</v>
      </c>
      <c r="Q820" s="38">
        <v>9796</v>
      </c>
      <c r="R820" s="25">
        <f t="shared" si="27"/>
        <v>3711306</v>
      </c>
      <c r="S820" s="35">
        <v>78374425</v>
      </c>
      <c r="T820" s="35">
        <v>45073397</v>
      </c>
      <c r="U820" s="35">
        <v>45885593</v>
      </c>
      <c r="V820" s="98">
        <v>232523</v>
      </c>
      <c r="W820" s="35">
        <v>47003680</v>
      </c>
      <c r="X820" s="35">
        <v>-1118087</v>
      </c>
      <c r="Y820" s="28">
        <v>-2.4366842115345441E-2</v>
      </c>
      <c r="Z820" s="35">
        <v>-1008854</v>
      </c>
      <c r="AA820" s="20">
        <f t="shared" si="28"/>
        <v>-2.1875438276793439E-2</v>
      </c>
    </row>
    <row r="821" spans="1:27" x14ac:dyDescent="0.25">
      <c r="A821" s="61">
        <v>6920540</v>
      </c>
      <c r="B821" s="62" t="s">
        <v>161</v>
      </c>
      <c r="C821" s="62" t="s">
        <v>162</v>
      </c>
      <c r="D821" s="61" t="s">
        <v>11</v>
      </c>
      <c r="E821" s="30" t="b">
        <v>0</v>
      </c>
      <c r="F821" s="30">
        <v>5</v>
      </c>
      <c r="G821" s="32">
        <v>2011</v>
      </c>
      <c r="H821" s="37">
        <v>28222500</v>
      </c>
      <c r="I821" s="38">
        <v>22222568</v>
      </c>
      <c r="J821" s="38">
        <v>1486500</v>
      </c>
      <c r="K821" s="38">
        <v>4251613</v>
      </c>
      <c r="L821" s="38">
        <v>4176632</v>
      </c>
      <c r="M821" s="38">
        <v>7864308</v>
      </c>
      <c r="N821" s="38">
        <v>2116695</v>
      </c>
      <c r="O821" s="38">
        <v>2597081</v>
      </c>
      <c r="P821" s="38">
        <v>374323</v>
      </c>
      <c r="Q821" s="38">
        <v>150541</v>
      </c>
      <c r="R821" s="25">
        <f t="shared" si="27"/>
        <v>73462761</v>
      </c>
      <c r="S821" s="35">
        <v>1334302973</v>
      </c>
      <c r="T821" s="35">
        <v>749753505</v>
      </c>
      <c r="U821" s="35">
        <v>766381757</v>
      </c>
      <c r="V821" s="98">
        <v>3245030</v>
      </c>
      <c r="W821" s="35">
        <v>698766003</v>
      </c>
      <c r="X821" s="35">
        <v>67615754</v>
      </c>
      <c r="Y821" s="28">
        <v>8.822724886443245E-2</v>
      </c>
      <c r="Z821" s="35">
        <v>94967061</v>
      </c>
      <c r="AA821" s="20">
        <f t="shared" si="28"/>
        <v>0.12339365339683792</v>
      </c>
    </row>
    <row r="822" spans="1:27" x14ac:dyDescent="0.25">
      <c r="A822" s="61">
        <v>6920350</v>
      </c>
      <c r="B822" s="62" t="s">
        <v>163</v>
      </c>
      <c r="C822" s="62" t="s">
        <v>52</v>
      </c>
      <c r="D822" s="61" t="s">
        <v>11</v>
      </c>
      <c r="E822" s="30" t="b">
        <v>0</v>
      </c>
      <c r="F822" s="30">
        <v>5</v>
      </c>
      <c r="G822" s="32">
        <v>2011</v>
      </c>
      <c r="H822" s="37">
        <v>3977000</v>
      </c>
      <c r="I822" s="38">
        <v>6061000</v>
      </c>
      <c r="J822" s="38">
        <v>86000</v>
      </c>
      <c r="K822" s="38">
        <v>55788</v>
      </c>
      <c r="L822" s="38">
        <v>82427</v>
      </c>
      <c r="M822" s="38">
        <v>0</v>
      </c>
      <c r="N822" s="38">
        <v>33936</v>
      </c>
      <c r="O822" s="38">
        <v>90030</v>
      </c>
      <c r="P822" s="38">
        <v>14747</v>
      </c>
      <c r="Q822" s="38">
        <v>7214</v>
      </c>
      <c r="R822" s="25">
        <f t="shared" si="27"/>
        <v>10408142</v>
      </c>
      <c r="S822" s="35">
        <v>173264537</v>
      </c>
      <c r="T822" s="35">
        <v>90689499</v>
      </c>
      <c r="U822" s="35">
        <v>95119208</v>
      </c>
      <c r="V822" s="98">
        <v>2832014</v>
      </c>
      <c r="W822" s="35">
        <v>99729824</v>
      </c>
      <c r="X822" s="35">
        <v>-4610616</v>
      </c>
      <c r="Y822" s="28">
        <v>-4.8471976343621367E-2</v>
      </c>
      <c r="Z822" s="35">
        <v>-5990062</v>
      </c>
      <c r="AA822" s="20">
        <f t="shared" si="28"/>
        <v>-6.1153519861140683E-2</v>
      </c>
    </row>
    <row r="823" spans="1:27" x14ac:dyDescent="0.25">
      <c r="A823" s="61">
        <v>6920010</v>
      </c>
      <c r="B823" s="62" t="s">
        <v>56</v>
      </c>
      <c r="C823" s="62" t="s">
        <v>57</v>
      </c>
      <c r="D823" s="61" t="s">
        <v>11</v>
      </c>
      <c r="E823" s="30" t="b">
        <v>0</v>
      </c>
      <c r="F823" s="30">
        <v>5</v>
      </c>
      <c r="G823" s="32">
        <v>2011</v>
      </c>
      <c r="H823" s="37">
        <v>4039980</v>
      </c>
      <c r="I823" s="38">
        <v>4484068</v>
      </c>
      <c r="J823" s="38">
        <v>369778</v>
      </c>
      <c r="K823" s="38">
        <v>220580</v>
      </c>
      <c r="L823" s="38">
        <v>59944</v>
      </c>
      <c r="M823" s="38">
        <v>653297</v>
      </c>
      <c r="N823" s="38">
        <v>769989</v>
      </c>
      <c r="O823" s="38">
        <v>674712</v>
      </c>
      <c r="P823" s="38">
        <v>63727</v>
      </c>
      <c r="Q823" s="38">
        <v>65843</v>
      </c>
      <c r="R823" s="25">
        <f t="shared" si="27"/>
        <v>11401918</v>
      </c>
      <c r="S823" s="35">
        <v>207399366</v>
      </c>
      <c r="T823" s="35">
        <v>108308763</v>
      </c>
      <c r="U823" s="35">
        <v>117439958</v>
      </c>
      <c r="V823" s="98">
        <v>-1379446</v>
      </c>
      <c r="W823" s="35">
        <v>111620447</v>
      </c>
      <c r="X823" s="35">
        <v>5819511</v>
      </c>
      <c r="Y823" s="28">
        <v>4.9553074601746704E-2</v>
      </c>
      <c r="Z823" s="35">
        <v>6196158</v>
      </c>
      <c r="AA823" s="20">
        <f t="shared" si="28"/>
        <v>5.3387305408406263E-2</v>
      </c>
    </row>
    <row r="824" spans="1:27" x14ac:dyDescent="0.25">
      <c r="A824" s="61">
        <v>6920241</v>
      </c>
      <c r="B824" s="62" t="s">
        <v>88</v>
      </c>
      <c r="C824" s="62" t="s">
        <v>89</v>
      </c>
      <c r="D824" s="61" t="s">
        <v>65</v>
      </c>
      <c r="E824" s="30" t="b">
        <v>1</v>
      </c>
      <c r="F824" s="30">
        <v>5</v>
      </c>
      <c r="G824" s="32">
        <v>2011</v>
      </c>
      <c r="H824" s="37">
        <v>2353275</v>
      </c>
      <c r="I824" s="38">
        <v>785917</v>
      </c>
      <c r="J824" s="38">
        <v>0</v>
      </c>
      <c r="K824" s="38">
        <v>70437</v>
      </c>
      <c r="L824" s="38">
        <v>36228</v>
      </c>
      <c r="M824" s="38">
        <v>702983</v>
      </c>
      <c r="N824" s="38">
        <v>996296</v>
      </c>
      <c r="O824" s="38">
        <v>357222</v>
      </c>
      <c r="P824" s="38">
        <v>44351</v>
      </c>
      <c r="Q824" s="38">
        <v>137946</v>
      </c>
      <c r="R824" s="25">
        <f t="shared" si="27"/>
        <v>5484655</v>
      </c>
      <c r="S824" s="35">
        <v>150815864</v>
      </c>
      <c r="T824" s="35">
        <v>77541029</v>
      </c>
      <c r="U824" s="35">
        <v>79251008</v>
      </c>
      <c r="V824" s="98">
        <v>578952</v>
      </c>
      <c r="W824" s="35">
        <v>75984150</v>
      </c>
      <c r="X824" s="35">
        <v>3266858</v>
      </c>
      <c r="Y824" s="28">
        <v>4.1221658657010392E-2</v>
      </c>
      <c r="Z824" s="35">
        <v>3832101</v>
      </c>
      <c r="AA824" s="20">
        <f t="shared" si="28"/>
        <v>4.8003293500334963E-2</v>
      </c>
    </row>
    <row r="825" spans="1:27" x14ac:dyDescent="0.25">
      <c r="A825" s="61">
        <v>6920243</v>
      </c>
      <c r="B825" s="62" t="s">
        <v>90</v>
      </c>
      <c r="C825" s="62" t="s">
        <v>91</v>
      </c>
      <c r="D825" s="61" t="s">
        <v>65</v>
      </c>
      <c r="E825" s="21" t="b">
        <v>1</v>
      </c>
      <c r="F825" s="30">
        <v>5</v>
      </c>
      <c r="G825" s="32">
        <v>2011</v>
      </c>
      <c r="H825" s="37">
        <v>1216580</v>
      </c>
      <c r="I825" s="38">
        <v>0</v>
      </c>
      <c r="J825" s="38">
        <v>156148</v>
      </c>
      <c r="K825" s="38">
        <v>52877</v>
      </c>
      <c r="L825" s="38">
        <v>19787</v>
      </c>
      <c r="M825" s="38">
        <v>310038</v>
      </c>
      <c r="N825" s="38">
        <v>228908</v>
      </c>
      <c r="O825" s="38">
        <v>124610</v>
      </c>
      <c r="P825" s="38">
        <v>403076</v>
      </c>
      <c r="Q825" s="38">
        <v>21604</v>
      </c>
      <c r="R825" s="25">
        <f t="shared" si="27"/>
        <v>2533628</v>
      </c>
      <c r="S825" s="35">
        <v>75841680</v>
      </c>
      <c r="T825" s="35">
        <v>41487120</v>
      </c>
      <c r="U825" s="35">
        <v>43240046</v>
      </c>
      <c r="V825" s="98">
        <v>2386000</v>
      </c>
      <c r="W825" s="35">
        <v>43611366</v>
      </c>
      <c r="X825" s="35">
        <v>-371320</v>
      </c>
      <c r="Y825" s="28">
        <v>-8.5874099208867634E-3</v>
      </c>
      <c r="Z825" s="35">
        <v>-307632</v>
      </c>
      <c r="AA825" s="20">
        <f t="shared" si="28"/>
        <v>-6.7424646001540437E-3</v>
      </c>
    </row>
    <row r="826" spans="1:27" x14ac:dyDescent="0.25">
      <c r="A826" s="61">
        <v>6920325</v>
      </c>
      <c r="B826" s="62" t="s">
        <v>93</v>
      </c>
      <c r="C826" s="62" t="s">
        <v>94</v>
      </c>
      <c r="D826" s="61" t="s">
        <v>65</v>
      </c>
      <c r="E826" s="21" t="b">
        <v>1</v>
      </c>
      <c r="F826" s="30">
        <v>5</v>
      </c>
      <c r="G826" s="32">
        <v>2011</v>
      </c>
      <c r="H826" s="37">
        <v>2053387</v>
      </c>
      <c r="I826" s="38">
        <v>0</v>
      </c>
      <c r="J826" s="38">
        <v>137351</v>
      </c>
      <c r="K826" s="38">
        <v>159639</v>
      </c>
      <c r="L826" s="38">
        <v>28779</v>
      </c>
      <c r="M826" s="38">
        <v>256087</v>
      </c>
      <c r="N826" s="38">
        <v>1461331</v>
      </c>
      <c r="O826" s="38">
        <v>137367</v>
      </c>
      <c r="P826" s="38">
        <v>167231</v>
      </c>
      <c r="Q826" s="38">
        <v>30984</v>
      </c>
      <c r="R826" s="25">
        <f t="shared" si="27"/>
        <v>4432156</v>
      </c>
      <c r="S826" s="35">
        <v>113711201</v>
      </c>
      <c r="T826" s="35">
        <v>61560788</v>
      </c>
      <c r="U826" s="35">
        <v>63924023</v>
      </c>
      <c r="V826" s="98">
        <v>1627</v>
      </c>
      <c r="W826" s="35">
        <v>64609584</v>
      </c>
      <c r="X826" s="35">
        <v>-685561</v>
      </c>
      <c r="Y826" s="28">
        <v>-1.0724622259772354E-2</v>
      </c>
      <c r="Z826" s="35">
        <v>5151933</v>
      </c>
      <c r="AA826" s="20">
        <f t="shared" si="28"/>
        <v>8.0592579035176026E-2</v>
      </c>
    </row>
    <row r="827" spans="1:27" x14ac:dyDescent="0.25">
      <c r="A827" s="30">
        <v>6920743</v>
      </c>
      <c r="B827" s="62" t="s">
        <v>95</v>
      </c>
      <c r="C827" s="62" t="s">
        <v>96</v>
      </c>
      <c r="D827" s="30" t="s">
        <v>65</v>
      </c>
      <c r="E827" s="21" t="b">
        <v>0</v>
      </c>
      <c r="F827" s="21">
        <v>5</v>
      </c>
      <c r="G827" s="32">
        <v>2011</v>
      </c>
      <c r="H827" s="37">
        <v>684167</v>
      </c>
      <c r="I827" s="38">
        <v>1174084</v>
      </c>
      <c r="J827" s="38">
        <v>0</v>
      </c>
      <c r="K827" s="38">
        <v>21479</v>
      </c>
      <c r="L827" s="38">
        <v>0</v>
      </c>
      <c r="M827" s="38">
        <v>0</v>
      </c>
      <c r="N827" s="38">
        <v>0</v>
      </c>
      <c r="O827" s="38">
        <v>4147</v>
      </c>
      <c r="P827" s="38">
        <v>0</v>
      </c>
      <c r="Q827" s="38">
        <v>0</v>
      </c>
      <c r="R827" s="25">
        <f t="shared" si="27"/>
        <v>1883877</v>
      </c>
      <c r="S827" s="35">
        <v>58396362</v>
      </c>
      <c r="T827" s="35">
        <v>33734275</v>
      </c>
      <c r="U827" s="35">
        <v>35395436</v>
      </c>
      <c r="V827" s="98">
        <v>2191596</v>
      </c>
      <c r="W827" s="35">
        <v>31128714</v>
      </c>
      <c r="X827" s="35">
        <v>4266722</v>
      </c>
      <c r="Y827" s="28">
        <v>0.12054441143202757</v>
      </c>
      <c r="Z827" s="35">
        <v>4329897</v>
      </c>
      <c r="AA827" s="20">
        <f t="shared" si="28"/>
        <v>0.11519656566658415</v>
      </c>
    </row>
    <row r="828" spans="1:27" x14ac:dyDescent="0.25">
      <c r="A828" s="61">
        <v>6920070</v>
      </c>
      <c r="B828" s="62" t="s">
        <v>166</v>
      </c>
      <c r="C828" s="67" t="s">
        <v>175</v>
      </c>
      <c r="D828" s="61" t="s">
        <v>11</v>
      </c>
      <c r="E828" s="30" t="b">
        <v>0</v>
      </c>
      <c r="F828" s="30">
        <v>5</v>
      </c>
      <c r="G828" s="32">
        <v>2011</v>
      </c>
      <c r="H828" s="37">
        <v>11024264</v>
      </c>
      <c r="I828" s="38">
        <v>43413530</v>
      </c>
      <c r="J828" s="38">
        <v>0</v>
      </c>
      <c r="K828" s="38">
        <v>432658</v>
      </c>
      <c r="L828" s="38">
        <v>0</v>
      </c>
      <c r="M828" s="38">
        <v>555035</v>
      </c>
      <c r="N828" s="38">
        <v>0</v>
      </c>
      <c r="O828" s="38">
        <v>1417380</v>
      </c>
      <c r="P828" s="38">
        <v>62725</v>
      </c>
      <c r="Q828" s="38">
        <v>103761</v>
      </c>
      <c r="R828" s="25">
        <f t="shared" si="27"/>
        <v>57009353</v>
      </c>
      <c r="S828" s="35">
        <v>708243488</v>
      </c>
      <c r="T828" s="35">
        <v>345811631</v>
      </c>
      <c r="U828" s="35">
        <v>377126052</v>
      </c>
      <c r="V828" s="98">
        <v>5837494</v>
      </c>
      <c r="W828" s="35">
        <v>360902506</v>
      </c>
      <c r="X828" s="35">
        <v>16223546</v>
      </c>
      <c r="Y828" s="28">
        <v>4.3018894913152271E-2</v>
      </c>
      <c r="Z828" s="35">
        <v>14194413</v>
      </c>
      <c r="AA828" s="20">
        <f t="shared" si="28"/>
        <v>3.7064658368292841E-2</v>
      </c>
    </row>
    <row r="829" spans="1:27" x14ac:dyDescent="0.25">
      <c r="A829" s="61">
        <v>6920242</v>
      </c>
      <c r="B829" s="62" t="s">
        <v>167</v>
      </c>
      <c r="C829" s="62" t="s">
        <v>168</v>
      </c>
      <c r="D829" s="61" t="s">
        <v>65</v>
      </c>
      <c r="E829" s="30" t="b">
        <v>1</v>
      </c>
      <c r="F829" s="30">
        <v>5</v>
      </c>
      <c r="G829" s="32">
        <v>2011</v>
      </c>
      <c r="H829" s="37">
        <v>443078.7</v>
      </c>
      <c r="I829" s="38">
        <v>1271582.78</v>
      </c>
      <c r="J829" s="38">
        <v>0</v>
      </c>
      <c r="K829" s="38">
        <v>13487.18</v>
      </c>
      <c r="L829" s="38">
        <v>26735.75</v>
      </c>
      <c r="M829" s="38">
        <v>0</v>
      </c>
      <c r="N829" s="38">
        <v>0</v>
      </c>
      <c r="O829" s="38">
        <v>7712.33</v>
      </c>
      <c r="P829" s="38">
        <v>2404.3200000000002</v>
      </c>
      <c r="Q829" s="38">
        <v>0</v>
      </c>
      <c r="R829" s="25">
        <f t="shared" si="27"/>
        <v>1765001.06</v>
      </c>
      <c r="S829" s="35">
        <v>42623478</v>
      </c>
      <c r="T829" s="35">
        <v>23935312</v>
      </c>
      <c r="U829" s="35">
        <v>25135915</v>
      </c>
      <c r="V829" s="98">
        <v>63175</v>
      </c>
      <c r="W829" s="35">
        <v>24584587</v>
      </c>
      <c r="X829" s="35">
        <v>551328</v>
      </c>
      <c r="Y829" s="28">
        <v>2.1933874298986133E-2</v>
      </c>
      <c r="Z829" s="35">
        <v>864278</v>
      </c>
      <c r="AA829" s="20">
        <f t="shared" si="28"/>
        <v>3.4297984570077732E-2</v>
      </c>
    </row>
    <row r="830" spans="1:27" x14ac:dyDescent="0.25">
      <c r="A830" s="30">
        <v>6920610</v>
      </c>
      <c r="B830" s="31" t="s">
        <v>169</v>
      </c>
      <c r="C830" s="31" t="s">
        <v>170</v>
      </c>
      <c r="D830" s="30" t="s">
        <v>65</v>
      </c>
      <c r="E830" s="30" t="b">
        <v>1</v>
      </c>
      <c r="F830" s="30">
        <v>5</v>
      </c>
      <c r="G830" s="32">
        <v>2011</v>
      </c>
      <c r="H830" s="37">
        <v>790742</v>
      </c>
      <c r="I830" s="38">
        <v>2047580</v>
      </c>
      <c r="J830" s="38">
        <v>0</v>
      </c>
      <c r="K830" s="38">
        <v>35321</v>
      </c>
      <c r="L830" s="38">
        <v>0</v>
      </c>
      <c r="M830" s="38">
        <v>49866</v>
      </c>
      <c r="N830" s="38">
        <v>0</v>
      </c>
      <c r="O830" s="38">
        <v>120075</v>
      </c>
      <c r="P830" s="38">
        <v>14891</v>
      </c>
      <c r="Q830" s="38">
        <v>123095</v>
      </c>
      <c r="R830" s="25">
        <f t="shared" ref="R830:R889" si="29">SUM(H830:Q830)</f>
        <v>3181570</v>
      </c>
      <c r="S830" s="35">
        <v>41110109</v>
      </c>
      <c r="T830" s="35">
        <v>26277450</v>
      </c>
      <c r="U830" s="35">
        <v>26429358</v>
      </c>
      <c r="V830" s="98">
        <v>921326</v>
      </c>
      <c r="W830" s="35">
        <v>27381523</v>
      </c>
      <c r="X830" s="35">
        <v>-952165</v>
      </c>
      <c r="Y830" s="28">
        <v>-3.6026792629620441E-2</v>
      </c>
      <c r="Z830" s="35">
        <v>-870772</v>
      </c>
      <c r="AA830" s="20">
        <f t="shared" si="28"/>
        <v>-3.1837302496712697E-2</v>
      </c>
    </row>
    <row r="831" spans="1:27" x14ac:dyDescent="0.25">
      <c r="A831" s="30">
        <v>6920612</v>
      </c>
      <c r="B831" s="31" t="s">
        <v>210</v>
      </c>
      <c r="C831" s="31" t="s">
        <v>171</v>
      </c>
      <c r="D831" s="30" t="s">
        <v>65</v>
      </c>
      <c r="E831" s="30" t="b">
        <v>0</v>
      </c>
      <c r="F831" s="30">
        <v>5</v>
      </c>
      <c r="G831" s="32">
        <v>2011</v>
      </c>
      <c r="H831" s="37">
        <v>2663667</v>
      </c>
      <c r="I831" s="38">
        <v>6720093</v>
      </c>
      <c r="J831" s="38">
        <v>0</v>
      </c>
      <c r="K831" s="38">
        <v>17609</v>
      </c>
      <c r="L831" s="38">
        <v>0</v>
      </c>
      <c r="M831" s="38">
        <v>91919</v>
      </c>
      <c r="N831" s="38">
        <v>0</v>
      </c>
      <c r="O831" s="38">
        <v>175567</v>
      </c>
      <c r="P831" s="38">
        <v>6916</v>
      </c>
      <c r="Q831" s="38">
        <v>14234</v>
      </c>
      <c r="R831" s="25">
        <f t="shared" si="29"/>
        <v>9690005</v>
      </c>
      <c r="S831" s="35">
        <v>104636254</v>
      </c>
      <c r="T831" s="35">
        <v>63831675</v>
      </c>
      <c r="U831" s="35">
        <v>70149833</v>
      </c>
      <c r="V831" s="98">
        <v>875466</v>
      </c>
      <c r="W831" s="35">
        <v>64774403</v>
      </c>
      <c r="X831" s="35">
        <v>5375430</v>
      </c>
      <c r="Y831" s="28">
        <v>7.6627837446170396E-2</v>
      </c>
      <c r="Z831" s="35">
        <v>4909371</v>
      </c>
      <c r="AA831" s="20">
        <f t="shared" ref="AA831:AA889" si="30">Z831/(U831+V831)</f>
        <v>6.9121440798158421E-2</v>
      </c>
    </row>
    <row r="832" spans="1:27" x14ac:dyDescent="0.25">
      <c r="A832" s="30">
        <v>6920270</v>
      </c>
      <c r="B832" s="31" t="s">
        <v>104</v>
      </c>
      <c r="C832" s="31" t="s">
        <v>105</v>
      </c>
      <c r="D832" s="41" t="s">
        <v>65</v>
      </c>
      <c r="E832" s="21" t="b">
        <v>0</v>
      </c>
      <c r="F832" s="21">
        <v>5</v>
      </c>
      <c r="G832" s="32">
        <v>2011</v>
      </c>
      <c r="H832" s="37">
        <v>219579</v>
      </c>
      <c r="I832" s="38">
        <v>2177100</v>
      </c>
      <c r="J832" s="38">
        <v>0</v>
      </c>
      <c r="K832" s="38">
        <v>60056</v>
      </c>
      <c r="L832" s="38">
        <v>0</v>
      </c>
      <c r="M832" s="38">
        <v>0</v>
      </c>
      <c r="N832" s="38">
        <v>0</v>
      </c>
      <c r="O832" s="38">
        <v>52366</v>
      </c>
      <c r="P832" s="38">
        <v>0</v>
      </c>
      <c r="Q832" s="38">
        <v>0</v>
      </c>
      <c r="R832" s="25">
        <f t="shared" si="29"/>
        <v>2509101</v>
      </c>
      <c r="S832" s="35">
        <v>266999111</v>
      </c>
      <c r="T832" s="35">
        <v>93310252</v>
      </c>
      <c r="U832" s="35">
        <v>93978247</v>
      </c>
      <c r="V832" s="98">
        <v>-2029133</v>
      </c>
      <c r="W832" s="35">
        <v>66193208</v>
      </c>
      <c r="X832" s="35">
        <v>27785039</v>
      </c>
      <c r="Y832" s="28">
        <v>0.29565394000166867</v>
      </c>
      <c r="Z832" s="35">
        <v>15834301</v>
      </c>
      <c r="AA832" s="20">
        <f t="shared" si="30"/>
        <v>0.17220721670031536</v>
      </c>
    </row>
    <row r="833" spans="1:27" x14ac:dyDescent="0.25">
      <c r="A833" s="30">
        <v>6920003</v>
      </c>
      <c r="B833" s="31" t="s">
        <v>32</v>
      </c>
      <c r="C833" s="31" t="s">
        <v>33</v>
      </c>
      <c r="D833" s="30" t="s">
        <v>11</v>
      </c>
      <c r="E833" s="21" t="b">
        <v>0</v>
      </c>
      <c r="F833" s="21">
        <v>1</v>
      </c>
      <c r="G833" s="32">
        <v>2010</v>
      </c>
      <c r="H833" s="37">
        <v>32144512</v>
      </c>
      <c r="I833" s="38">
        <v>36756460</v>
      </c>
      <c r="J833" s="38">
        <v>675623</v>
      </c>
      <c r="K833" s="38">
        <v>1861641</v>
      </c>
      <c r="L833" s="38">
        <v>3230462</v>
      </c>
      <c r="M833" s="38">
        <v>8864232</v>
      </c>
      <c r="N833" s="38">
        <v>0</v>
      </c>
      <c r="O833" s="38">
        <v>736161</v>
      </c>
      <c r="P833" s="38">
        <v>157191</v>
      </c>
      <c r="Q833" s="38">
        <v>0</v>
      </c>
      <c r="R833" s="25">
        <f t="shared" si="29"/>
        <v>84426282</v>
      </c>
      <c r="S833" s="35">
        <v>1092956992</v>
      </c>
      <c r="T833" s="35">
        <v>515212539</v>
      </c>
      <c r="U833" s="35">
        <v>542550283</v>
      </c>
      <c r="V833" s="98">
        <v>4318510</v>
      </c>
      <c r="W833" s="35">
        <v>547717041</v>
      </c>
      <c r="X833" s="35">
        <v>-5166758</v>
      </c>
      <c r="Y833" s="28">
        <v>-9.523095207748699E-3</v>
      </c>
      <c r="Z833" s="35">
        <v>13538402</v>
      </c>
      <c r="AA833" s="20">
        <f t="shared" si="30"/>
        <v>2.475621606735201E-2</v>
      </c>
    </row>
    <row r="834" spans="1:27" x14ac:dyDescent="0.25">
      <c r="A834" s="30">
        <v>6920418</v>
      </c>
      <c r="B834" s="31" t="s">
        <v>153</v>
      </c>
      <c r="C834" s="31" t="s">
        <v>34</v>
      </c>
      <c r="D834" s="30" t="s">
        <v>11</v>
      </c>
      <c r="E834" s="21" t="b">
        <v>0</v>
      </c>
      <c r="F834" s="21">
        <v>1</v>
      </c>
      <c r="G834" s="32">
        <v>2010</v>
      </c>
      <c r="H834" s="37">
        <v>15296457</v>
      </c>
      <c r="I834" s="38">
        <v>5518463</v>
      </c>
      <c r="J834" s="38">
        <v>287080</v>
      </c>
      <c r="K834" s="38">
        <v>432728</v>
      </c>
      <c r="L834" s="38">
        <v>0</v>
      </c>
      <c r="M834" s="38">
        <v>5741521</v>
      </c>
      <c r="N834" s="38">
        <v>0</v>
      </c>
      <c r="O834" s="38">
        <v>319160</v>
      </c>
      <c r="P834" s="38">
        <v>198810</v>
      </c>
      <c r="Q834" s="38">
        <v>0</v>
      </c>
      <c r="R834" s="25">
        <f t="shared" si="29"/>
        <v>27794219</v>
      </c>
      <c r="S834" s="35">
        <v>606891581</v>
      </c>
      <c r="T834" s="35">
        <v>282590284</v>
      </c>
      <c r="U834" s="35">
        <v>286042462</v>
      </c>
      <c r="V834" s="98">
        <v>340406</v>
      </c>
      <c r="W834" s="35">
        <v>274095985</v>
      </c>
      <c r="X834" s="35">
        <v>11946477</v>
      </c>
      <c r="Y834" s="28">
        <v>4.1764697858040392E-2</v>
      </c>
      <c r="Z834" s="35">
        <v>28022677</v>
      </c>
      <c r="AA834" s="20">
        <f t="shared" si="30"/>
        <v>9.7850395855383354E-2</v>
      </c>
    </row>
    <row r="835" spans="1:27" x14ac:dyDescent="0.25">
      <c r="A835" s="30">
        <v>6920805</v>
      </c>
      <c r="B835" s="31" t="s">
        <v>35</v>
      </c>
      <c r="C835" s="31" t="s">
        <v>36</v>
      </c>
      <c r="D835" s="30" t="s">
        <v>11</v>
      </c>
      <c r="E835" s="30" t="b">
        <v>0</v>
      </c>
      <c r="F835" s="21">
        <v>1</v>
      </c>
      <c r="G835" s="32">
        <v>2010</v>
      </c>
      <c r="H835" s="37">
        <v>5559099</v>
      </c>
      <c r="I835" s="38">
        <v>1744486</v>
      </c>
      <c r="J835" s="38">
        <v>0</v>
      </c>
      <c r="K835" s="38">
        <v>212589</v>
      </c>
      <c r="L835" s="38">
        <v>0</v>
      </c>
      <c r="M835" s="38">
        <v>267478</v>
      </c>
      <c r="N835" s="38">
        <v>0</v>
      </c>
      <c r="O835" s="38">
        <v>192602</v>
      </c>
      <c r="P835" s="38">
        <v>49226</v>
      </c>
      <c r="Q835" s="38">
        <v>0</v>
      </c>
      <c r="R835" s="25">
        <f t="shared" si="29"/>
        <v>8025480</v>
      </c>
      <c r="S835" s="35">
        <v>327902096</v>
      </c>
      <c r="T835" s="35">
        <v>154924446</v>
      </c>
      <c r="U835" s="35">
        <v>155715875</v>
      </c>
      <c r="V835" s="98">
        <v>1753000</v>
      </c>
      <c r="W835" s="35">
        <v>136150462</v>
      </c>
      <c r="X835" s="35">
        <v>19565413</v>
      </c>
      <c r="Y835" s="28">
        <v>0.12564815886626846</v>
      </c>
      <c r="Z835" s="35">
        <v>40318610</v>
      </c>
      <c r="AA835" s="20">
        <f t="shared" si="30"/>
        <v>0.25604177333457168</v>
      </c>
    </row>
    <row r="836" spans="1:27" x14ac:dyDescent="0.25">
      <c r="A836" s="30">
        <v>6920173</v>
      </c>
      <c r="B836" s="31" t="s">
        <v>37</v>
      </c>
      <c r="C836" s="31" t="s">
        <v>216</v>
      </c>
      <c r="D836" s="30" t="s">
        <v>11</v>
      </c>
      <c r="E836" s="21" t="b">
        <v>0</v>
      </c>
      <c r="F836" s="21">
        <v>1</v>
      </c>
      <c r="G836" s="32">
        <v>2010</v>
      </c>
      <c r="H836" s="37">
        <v>7775444</v>
      </c>
      <c r="I836" s="38">
        <v>1966284</v>
      </c>
      <c r="J836" s="38">
        <v>120098</v>
      </c>
      <c r="K836" s="38">
        <v>155218</v>
      </c>
      <c r="L836" s="38">
        <v>0</v>
      </c>
      <c r="M836" s="38">
        <v>307118</v>
      </c>
      <c r="N836" s="38">
        <v>0</v>
      </c>
      <c r="O836" s="38">
        <v>88932</v>
      </c>
      <c r="P836" s="38">
        <v>34510</v>
      </c>
      <c r="Q836" s="38">
        <v>0</v>
      </c>
      <c r="R836" s="25">
        <f t="shared" si="29"/>
        <v>10447604</v>
      </c>
      <c r="S836" s="35">
        <v>226990053</v>
      </c>
      <c r="T836" s="35">
        <v>96291490</v>
      </c>
      <c r="U836" s="35">
        <v>96698796</v>
      </c>
      <c r="V836" s="98">
        <v>9657478</v>
      </c>
      <c r="W836" s="35">
        <v>92915514</v>
      </c>
      <c r="X836" s="35">
        <v>3783282</v>
      </c>
      <c r="Y836" s="28">
        <v>3.912439613002007E-2</v>
      </c>
      <c r="Z836" s="35">
        <v>6271354</v>
      </c>
      <c r="AA836" s="20">
        <f t="shared" si="30"/>
        <v>5.8965529386634963E-2</v>
      </c>
    </row>
    <row r="837" spans="1:27" x14ac:dyDescent="0.25">
      <c r="A837" s="30">
        <v>6920740</v>
      </c>
      <c r="B837" s="31" t="s">
        <v>154</v>
      </c>
      <c r="C837" s="31" t="s">
        <v>73</v>
      </c>
      <c r="D837" s="30" t="s">
        <v>65</v>
      </c>
      <c r="E837" s="21" t="b">
        <v>0</v>
      </c>
      <c r="F837" s="21">
        <v>1</v>
      </c>
      <c r="G837" s="32">
        <v>2010</v>
      </c>
      <c r="H837" s="37">
        <v>4068117</v>
      </c>
      <c r="I837" s="38">
        <v>860386</v>
      </c>
      <c r="J837" s="38">
        <v>0</v>
      </c>
      <c r="K837" s="38">
        <v>1008843</v>
      </c>
      <c r="L837" s="38">
        <v>0</v>
      </c>
      <c r="M837" s="38">
        <v>208386</v>
      </c>
      <c r="N837" s="38">
        <v>426901</v>
      </c>
      <c r="O837" s="38">
        <v>278442</v>
      </c>
      <c r="P837" s="38">
        <v>101017</v>
      </c>
      <c r="Q837" s="38">
        <v>11137</v>
      </c>
      <c r="R837" s="25">
        <f t="shared" si="29"/>
        <v>6963229</v>
      </c>
      <c r="S837" s="35">
        <v>176166817</v>
      </c>
      <c r="T837" s="35">
        <v>88906165</v>
      </c>
      <c r="U837" s="35">
        <v>92853897</v>
      </c>
      <c r="V837" s="98">
        <v>822279</v>
      </c>
      <c r="W837" s="35">
        <v>89445656</v>
      </c>
      <c r="X837" s="35">
        <v>3408241</v>
      </c>
      <c r="Y837" s="28">
        <v>3.6705416898118987E-2</v>
      </c>
      <c r="Z837" s="35">
        <v>3098579</v>
      </c>
      <c r="AA837" s="20">
        <f t="shared" si="30"/>
        <v>3.3077556453628081E-2</v>
      </c>
    </row>
    <row r="838" spans="1:27" x14ac:dyDescent="0.25">
      <c r="A838" s="30">
        <v>6920210</v>
      </c>
      <c r="B838" s="31" t="s">
        <v>117</v>
      </c>
      <c r="C838" s="31" t="s">
        <v>118</v>
      </c>
      <c r="D838" s="30" t="s">
        <v>106</v>
      </c>
      <c r="E838" s="21" t="b">
        <v>1</v>
      </c>
      <c r="F838" s="21">
        <v>2</v>
      </c>
      <c r="G838" s="32">
        <v>2010</v>
      </c>
      <c r="H838" s="37">
        <v>2326243</v>
      </c>
      <c r="I838" s="38">
        <v>435528</v>
      </c>
      <c r="J838" s="38">
        <v>29779</v>
      </c>
      <c r="K838" s="38">
        <v>122846</v>
      </c>
      <c r="L838" s="38">
        <v>0</v>
      </c>
      <c r="M838" s="38">
        <v>38249</v>
      </c>
      <c r="N838" s="38">
        <v>39459</v>
      </c>
      <c r="O838" s="38">
        <v>36578</v>
      </c>
      <c r="P838" s="38">
        <v>0</v>
      </c>
      <c r="Q838" s="38">
        <v>19314</v>
      </c>
      <c r="R838" s="25">
        <f t="shared" si="29"/>
        <v>3047996</v>
      </c>
      <c r="S838" s="35">
        <v>72729226</v>
      </c>
      <c r="T838" s="35">
        <v>51348800</v>
      </c>
      <c r="U838" s="35">
        <v>51881031</v>
      </c>
      <c r="V838" s="98">
        <v>1305762</v>
      </c>
      <c r="W838" s="35">
        <v>52746746</v>
      </c>
      <c r="X838" s="35">
        <v>-865715</v>
      </c>
      <c r="Y838" s="28">
        <v>-1.6686541946323311E-2</v>
      </c>
      <c r="Z838" s="35">
        <v>3452795</v>
      </c>
      <c r="AA838" s="20">
        <f t="shared" si="30"/>
        <v>6.491827773861078E-2</v>
      </c>
    </row>
    <row r="839" spans="1:27" x14ac:dyDescent="0.25">
      <c r="A839" s="30">
        <v>6920327</v>
      </c>
      <c r="B839" s="31" t="s">
        <v>20</v>
      </c>
      <c r="C839" s="31" t="s">
        <v>21</v>
      </c>
      <c r="D839" s="30" t="s">
        <v>11</v>
      </c>
      <c r="E839" s="21" t="b">
        <v>0</v>
      </c>
      <c r="F839" s="21">
        <v>3</v>
      </c>
      <c r="G839" s="32">
        <v>2010</v>
      </c>
      <c r="H839" s="37">
        <v>3071507</v>
      </c>
      <c r="I839" s="38">
        <v>7515010</v>
      </c>
      <c r="J839" s="38">
        <v>0</v>
      </c>
      <c r="K839" s="38">
        <v>386291</v>
      </c>
      <c r="L839" s="38">
        <v>0</v>
      </c>
      <c r="M839" s="38">
        <v>140477</v>
      </c>
      <c r="N839" s="38">
        <v>0</v>
      </c>
      <c r="O839" s="38">
        <v>154135</v>
      </c>
      <c r="P839" s="38">
        <v>0</v>
      </c>
      <c r="Q839" s="38">
        <v>0</v>
      </c>
      <c r="R839" s="25">
        <f t="shared" si="29"/>
        <v>11267420</v>
      </c>
      <c r="S839" s="35">
        <v>275932913</v>
      </c>
      <c r="T839" s="35">
        <v>123315410</v>
      </c>
      <c r="U839" s="35">
        <v>125014030</v>
      </c>
      <c r="V839" s="98">
        <v>0</v>
      </c>
      <c r="W839" s="35">
        <v>119766156</v>
      </c>
      <c r="X839" s="35">
        <v>5247874</v>
      </c>
      <c r="Y839" s="28">
        <v>4.197828035781264E-2</v>
      </c>
      <c r="Z839" s="35">
        <v>10387134</v>
      </c>
      <c r="AA839" s="20">
        <f t="shared" si="30"/>
        <v>8.3087746231362988E-2</v>
      </c>
    </row>
    <row r="840" spans="1:27" x14ac:dyDescent="0.25">
      <c r="A840" s="30">
        <v>6920195</v>
      </c>
      <c r="B840" s="31" t="s">
        <v>108</v>
      </c>
      <c r="C840" s="31" t="s">
        <v>109</v>
      </c>
      <c r="D840" s="30" t="s">
        <v>106</v>
      </c>
      <c r="E840" s="21" t="b">
        <v>1</v>
      </c>
      <c r="F840" s="21">
        <v>3</v>
      </c>
      <c r="G840" s="32">
        <v>2010</v>
      </c>
      <c r="H840" s="37">
        <v>387048</v>
      </c>
      <c r="I840" s="38">
        <v>418650</v>
      </c>
      <c r="J840" s="38">
        <v>969609</v>
      </c>
      <c r="K840" s="38">
        <v>44119</v>
      </c>
      <c r="L840" s="38">
        <v>0</v>
      </c>
      <c r="M840" s="38">
        <v>0</v>
      </c>
      <c r="N840" s="38">
        <v>0</v>
      </c>
      <c r="O840" s="38">
        <v>0</v>
      </c>
      <c r="P840" s="38">
        <v>0</v>
      </c>
      <c r="Q840" s="38">
        <v>0</v>
      </c>
      <c r="R840" s="25">
        <f t="shared" si="29"/>
        <v>1819426</v>
      </c>
      <c r="S840" s="35">
        <v>19093479</v>
      </c>
      <c r="T840" s="35">
        <v>14507391</v>
      </c>
      <c r="U840" s="35">
        <v>14737384</v>
      </c>
      <c r="V840" s="98">
        <v>1756063</v>
      </c>
      <c r="W840" s="35">
        <v>15995044</v>
      </c>
      <c r="X840" s="35">
        <v>-1257660</v>
      </c>
      <c r="Y840" s="28">
        <v>-8.5338076282737832E-2</v>
      </c>
      <c r="Z840" s="35">
        <v>-384481</v>
      </c>
      <c r="AA840" s="20">
        <f t="shared" si="30"/>
        <v>-2.3311136841195172E-2</v>
      </c>
    </row>
    <row r="841" spans="1:27" x14ac:dyDescent="0.25">
      <c r="A841" s="30">
        <v>6920105</v>
      </c>
      <c r="B841" s="31" t="s">
        <v>70</v>
      </c>
      <c r="C841" s="31" t="s">
        <v>71</v>
      </c>
      <c r="D841" s="30" t="s">
        <v>65</v>
      </c>
      <c r="E841" s="21" t="b">
        <v>1</v>
      </c>
      <c r="F841" s="21">
        <v>3</v>
      </c>
      <c r="G841" s="32">
        <v>2010</v>
      </c>
      <c r="H841" s="37">
        <v>113385</v>
      </c>
      <c r="I841" s="38">
        <v>162434</v>
      </c>
      <c r="J841" s="38">
        <v>0</v>
      </c>
      <c r="K841" s="38">
        <v>8391</v>
      </c>
      <c r="L841" s="38">
        <v>0</v>
      </c>
      <c r="M841" s="38">
        <v>0</v>
      </c>
      <c r="N841" s="38">
        <v>0</v>
      </c>
      <c r="O841" s="38">
        <v>8260</v>
      </c>
      <c r="P841" s="38">
        <v>0</v>
      </c>
      <c r="Q841" s="38">
        <v>0</v>
      </c>
      <c r="R841" s="25">
        <f t="shared" si="29"/>
        <v>292470</v>
      </c>
      <c r="S841" s="35">
        <v>21318764</v>
      </c>
      <c r="T841" s="35">
        <v>14361909</v>
      </c>
      <c r="U841" s="35">
        <v>14765441</v>
      </c>
      <c r="V841" s="98">
        <v>9625000</v>
      </c>
      <c r="W841" s="35">
        <v>13654753</v>
      </c>
      <c r="X841" s="35">
        <v>1110688</v>
      </c>
      <c r="Y841" s="28">
        <v>7.5222135254883346E-2</v>
      </c>
      <c r="Z841" s="35">
        <v>1673208</v>
      </c>
      <c r="AA841" s="20">
        <f t="shared" si="30"/>
        <v>6.8600973635532053E-2</v>
      </c>
    </row>
    <row r="842" spans="1:27" x14ac:dyDescent="0.25">
      <c r="A842" s="30">
        <v>6920165</v>
      </c>
      <c r="B842" s="31" t="s">
        <v>111</v>
      </c>
      <c r="C842" s="31" t="s">
        <v>112</v>
      </c>
      <c r="D842" s="30" t="s">
        <v>106</v>
      </c>
      <c r="E842" s="21" t="b">
        <v>1</v>
      </c>
      <c r="F842" s="21">
        <v>3</v>
      </c>
      <c r="G842" s="32">
        <v>2010</v>
      </c>
      <c r="H842" s="37">
        <v>277256</v>
      </c>
      <c r="I842" s="38">
        <v>0</v>
      </c>
      <c r="J842" s="38">
        <v>0</v>
      </c>
      <c r="K842" s="38">
        <v>58215</v>
      </c>
      <c r="L842" s="38">
        <v>0</v>
      </c>
      <c r="M842" s="38">
        <v>7896</v>
      </c>
      <c r="N842" s="38">
        <v>171329</v>
      </c>
      <c r="O842" s="38">
        <v>6708</v>
      </c>
      <c r="P842" s="38">
        <v>0</v>
      </c>
      <c r="Q842" s="38">
        <v>77314</v>
      </c>
      <c r="R842" s="25">
        <f t="shared" si="29"/>
        <v>598718</v>
      </c>
      <c r="S842" s="35">
        <v>37081387</v>
      </c>
      <c r="T842" s="35">
        <v>22203359</v>
      </c>
      <c r="U842" s="35">
        <v>22379967</v>
      </c>
      <c r="V842" s="98">
        <v>3743000</v>
      </c>
      <c r="W842" s="35">
        <v>22932214</v>
      </c>
      <c r="X842" s="35">
        <v>-552247</v>
      </c>
      <c r="Y842" s="28">
        <v>-2.4675952381877954E-2</v>
      </c>
      <c r="Z842" s="35">
        <v>101229</v>
      </c>
      <c r="AA842" s="20">
        <f t="shared" si="30"/>
        <v>3.8750958112836109E-3</v>
      </c>
    </row>
    <row r="843" spans="1:27" x14ac:dyDescent="0.25">
      <c r="A843" s="30">
        <v>6920175</v>
      </c>
      <c r="B843" s="31" t="s">
        <v>114</v>
      </c>
      <c r="C843" s="31" t="s">
        <v>115</v>
      </c>
      <c r="D843" s="30" t="s">
        <v>106</v>
      </c>
      <c r="E843" s="21" t="b">
        <v>1</v>
      </c>
      <c r="F843" s="21">
        <v>3</v>
      </c>
      <c r="G843" s="32">
        <v>2010</v>
      </c>
      <c r="H843" s="37">
        <v>2404645</v>
      </c>
      <c r="I843" s="38">
        <v>0</v>
      </c>
      <c r="J843" s="38">
        <v>0</v>
      </c>
      <c r="K843" s="38">
        <v>591200</v>
      </c>
      <c r="L843" s="38">
        <v>0</v>
      </c>
      <c r="M843" s="38">
        <v>359000</v>
      </c>
      <c r="N843" s="38">
        <v>350000</v>
      </c>
      <c r="O843" s="38">
        <v>461900</v>
      </c>
      <c r="P843" s="38">
        <v>58000</v>
      </c>
      <c r="Q843" s="38">
        <v>55068</v>
      </c>
      <c r="R843" s="25">
        <f t="shared" si="29"/>
        <v>4279813</v>
      </c>
      <c r="S843" s="35">
        <v>111936805</v>
      </c>
      <c r="T843" s="35">
        <v>76715298</v>
      </c>
      <c r="U843" s="35">
        <v>78565075</v>
      </c>
      <c r="V843" s="98">
        <v>873179</v>
      </c>
      <c r="W843" s="35">
        <v>67357808</v>
      </c>
      <c r="X843" s="35">
        <v>11207267</v>
      </c>
      <c r="Y843" s="28">
        <v>0.14264947879194412</v>
      </c>
      <c r="Z843" s="35">
        <v>12536971</v>
      </c>
      <c r="AA843" s="20">
        <f t="shared" si="30"/>
        <v>0.15782032419796135</v>
      </c>
    </row>
    <row r="844" spans="1:27" x14ac:dyDescent="0.25">
      <c r="A844" s="30">
        <v>6920075</v>
      </c>
      <c r="B844" s="31" t="s">
        <v>120</v>
      </c>
      <c r="C844" s="31" t="s">
        <v>121</v>
      </c>
      <c r="D844" s="30" t="s">
        <v>106</v>
      </c>
      <c r="E844" s="21" t="b">
        <v>1</v>
      </c>
      <c r="F844" s="21">
        <v>3</v>
      </c>
      <c r="G844" s="32">
        <v>2010</v>
      </c>
      <c r="H844" s="37">
        <v>154685</v>
      </c>
      <c r="I844" s="38">
        <v>723691</v>
      </c>
      <c r="J844" s="38">
        <v>0</v>
      </c>
      <c r="K844" s="38">
        <v>51352</v>
      </c>
      <c r="L844" s="38">
        <v>0</v>
      </c>
      <c r="M844" s="38">
        <v>10729</v>
      </c>
      <c r="N844" s="38">
        <v>20308</v>
      </c>
      <c r="O844" s="38">
        <v>26008</v>
      </c>
      <c r="P844" s="38">
        <v>0</v>
      </c>
      <c r="Q844" s="38">
        <v>0</v>
      </c>
      <c r="R844" s="25">
        <f t="shared" si="29"/>
        <v>986773</v>
      </c>
      <c r="S844" s="35">
        <v>17551692</v>
      </c>
      <c r="T844" s="35">
        <v>13622462</v>
      </c>
      <c r="U844" s="35">
        <v>13793884</v>
      </c>
      <c r="V844" s="98">
        <v>562520</v>
      </c>
      <c r="W844" s="35">
        <v>14323003</v>
      </c>
      <c r="X844" s="35">
        <v>-529119</v>
      </c>
      <c r="Y844" s="28">
        <v>-3.8358956766636573E-2</v>
      </c>
      <c r="Z844" s="35">
        <v>-188713</v>
      </c>
      <c r="AA844" s="20">
        <f t="shared" si="30"/>
        <v>-1.314486552482084E-2</v>
      </c>
    </row>
    <row r="845" spans="1:27" x14ac:dyDescent="0.25">
      <c r="A845" s="30">
        <v>6920004</v>
      </c>
      <c r="B845" s="31" t="s">
        <v>176</v>
      </c>
      <c r="C845" s="26" t="s">
        <v>177</v>
      </c>
      <c r="D845" s="30" t="s">
        <v>11</v>
      </c>
      <c r="E845" s="21" t="b">
        <v>0</v>
      </c>
      <c r="F845" s="21">
        <v>3</v>
      </c>
      <c r="G845" s="32">
        <v>2010</v>
      </c>
      <c r="H845" s="37">
        <v>3868546</v>
      </c>
      <c r="I845" s="38">
        <v>7669651</v>
      </c>
      <c r="J845" s="38">
        <v>0</v>
      </c>
      <c r="K845" s="38">
        <v>2103373</v>
      </c>
      <c r="L845" s="38">
        <v>0</v>
      </c>
      <c r="M845" s="38">
        <v>269789</v>
      </c>
      <c r="N845" s="38">
        <v>239237</v>
      </c>
      <c r="O845" s="38">
        <v>403170</v>
      </c>
      <c r="P845" s="38">
        <v>14594</v>
      </c>
      <c r="Q845" s="38">
        <v>1773</v>
      </c>
      <c r="R845" s="25">
        <f t="shared" si="29"/>
        <v>14570133</v>
      </c>
      <c r="S845" s="35">
        <v>364295435</v>
      </c>
      <c r="T845" s="35">
        <v>173288900</v>
      </c>
      <c r="U845" s="35">
        <v>180214900</v>
      </c>
      <c r="V845" s="98">
        <v>653476</v>
      </c>
      <c r="W845" s="35">
        <v>178255400</v>
      </c>
      <c r="X845" s="35">
        <v>1959500</v>
      </c>
      <c r="Y845" s="28">
        <v>1.0873129802252754E-2</v>
      </c>
      <c r="Z845" s="35">
        <v>3712500</v>
      </c>
      <c r="AA845" s="20">
        <f t="shared" si="30"/>
        <v>2.0525976304448048E-2</v>
      </c>
    </row>
    <row r="846" spans="1:27" x14ac:dyDescent="0.25">
      <c r="A846" s="30">
        <v>6920231</v>
      </c>
      <c r="B846" s="31" t="s">
        <v>123</v>
      </c>
      <c r="C846" s="31" t="s">
        <v>124</v>
      </c>
      <c r="D846" s="30" t="s">
        <v>106</v>
      </c>
      <c r="E846" s="21" t="b">
        <v>1</v>
      </c>
      <c r="F846" s="21">
        <v>3</v>
      </c>
      <c r="G846" s="32">
        <v>2010</v>
      </c>
      <c r="H846" s="37">
        <v>241222</v>
      </c>
      <c r="I846" s="38">
        <v>812020</v>
      </c>
      <c r="J846" s="38">
        <v>283158</v>
      </c>
      <c r="K846" s="38">
        <v>31064</v>
      </c>
      <c r="L846" s="38">
        <v>0</v>
      </c>
      <c r="M846" s="38">
        <v>111889</v>
      </c>
      <c r="N846" s="38">
        <v>0</v>
      </c>
      <c r="O846" s="38">
        <v>9175</v>
      </c>
      <c r="P846" s="38">
        <v>40906</v>
      </c>
      <c r="Q846" s="38">
        <v>8305</v>
      </c>
      <c r="R846" s="25">
        <f t="shared" si="29"/>
        <v>1537739</v>
      </c>
      <c r="S846" s="35">
        <v>16500977</v>
      </c>
      <c r="T846" s="35">
        <v>13066608</v>
      </c>
      <c r="U846" s="35">
        <v>13129866</v>
      </c>
      <c r="V846" s="98">
        <v>1329704</v>
      </c>
      <c r="W846" s="35">
        <v>14155971</v>
      </c>
      <c r="X846" s="35">
        <v>-1026105</v>
      </c>
      <c r="Y846" s="28">
        <v>-7.815045484851102E-2</v>
      </c>
      <c r="Z846" s="35">
        <v>-203826</v>
      </c>
      <c r="AA846" s="20">
        <f t="shared" si="30"/>
        <v>-1.4096269806086904E-2</v>
      </c>
    </row>
    <row r="847" spans="1:27" x14ac:dyDescent="0.25">
      <c r="A847" s="30">
        <v>6920614</v>
      </c>
      <c r="B847" s="31" t="s">
        <v>74</v>
      </c>
      <c r="C847" s="31" t="s">
        <v>75</v>
      </c>
      <c r="D847" s="30" t="s">
        <v>65</v>
      </c>
      <c r="E847" s="21" t="b">
        <v>1</v>
      </c>
      <c r="F847" s="21">
        <v>3</v>
      </c>
      <c r="G847" s="32">
        <v>2010</v>
      </c>
      <c r="H847" s="37">
        <v>288257</v>
      </c>
      <c r="I847" s="38">
        <v>162598</v>
      </c>
      <c r="J847" s="38">
        <v>0</v>
      </c>
      <c r="K847" s="38">
        <v>69897</v>
      </c>
      <c r="L847" s="38">
        <v>0</v>
      </c>
      <c r="M847" s="38">
        <v>0</v>
      </c>
      <c r="N847" s="38">
        <v>0</v>
      </c>
      <c r="O847" s="38">
        <v>44883</v>
      </c>
      <c r="P847" s="38">
        <v>0</v>
      </c>
      <c r="Q847" s="38">
        <v>0</v>
      </c>
      <c r="R847" s="25">
        <f t="shared" si="29"/>
        <v>565635</v>
      </c>
      <c r="S847" s="35">
        <v>20976786</v>
      </c>
      <c r="T847" s="35">
        <v>16814151</v>
      </c>
      <c r="U847" s="35">
        <v>17005350</v>
      </c>
      <c r="V847" s="98">
        <v>18705160</v>
      </c>
      <c r="W847" s="35">
        <v>16470637</v>
      </c>
      <c r="X847" s="35">
        <v>534713</v>
      </c>
      <c r="Y847" s="28">
        <v>3.1443810330278411E-2</v>
      </c>
      <c r="Z847" s="35">
        <v>529071</v>
      </c>
      <c r="AA847" s="20">
        <f t="shared" si="30"/>
        <v>1.4815554300400638E-2</v>
      </c>
    </row>
    <row r="848" spans="1:27" x14ac:dyDescent="0.25">
      <c r="A848" s="30">
        <v>6920620</v>
      </c>
      <c r="B848" s="31" t="s">
        <v>41</v>
      </c>
      <c r="C848" s="31" t="s">
        <v>42</v>
      </c>
      <c r="D848" s="30" t="s">
        <v>11</v>
      </c>
      <c r="E848" s="21" t="b">
        <v>0</v>
      </c>
      <c r="F848" s="21">
        <v>3</v>
      </c>
      <c r="G848" s="32">
        <v>2010</v>
      </c>
      <c r="H848" s="37">
        <v>5526776</v>
      </c>
      <c r="I848" s="38">
        <v>7439759</v>
      </c>
      <c r="J848" s="38">
        <v>0</v>
      </c>
      <c r="K848" s="38">
        <v>69744</v>
      </c>
      <c r="L848" s="38">
        <v>0</v>
      </c>
      <c r="M848" s="38">
        <v>34</v>
      </c>
      <c r="N848" s="38">
        <v>1146</v>
      </c>
      <c r="O848" s="38">
        <v>111372</v>
      </c>
      <c r="P848" s="38">
        <v>987329</v>
      </c>
      <c r="Q848" s="38">
        <v>315437</v>
      </c>
      <c r="R848" s="25">
        <f t="shared" si="29"/>
        <v>14451597</v>
      </c>
      <c r="S848" s="35">
        <v>415144773</v>
      </c>
      <c r="T848" s="35">
        <v>161267190</v>
      </c>
      <c r="U848" s="35">
        <v>164431794</v>
      </c>
      <c r="V848" s="98">
        <v>20753197</v>
      </c>
      <c r="W848" s="35">
        <v>153673417</v>
      </c>
      <c r="X848" s="35">
        <v>10758377</v>
      </c>
      <c r="Y848" s="28">
        <v>6.5427596076705216E-2</v>
      </c>
      <c r="Z848" s="35">
        <v>13592251</v>
      </c>
      <c r="AA848" s="20">
        <f t="shared" si="30"/>
        <v>7.3398232365386465E-2</v>
      </c>
    </row>
    <row r="849" spans="1:27" x14ac:dyDescent="0.25">
      <c r="A849" s="30">
        <v>6920570</v>
      </c>
      <c r="B849" s="31" t="s">
        <v>155</v>
      </c>
      <c r="C849" s="31" t="s">
        <v>44</v>
      </c>
      <c r="D849" s="30" t="s">
        <v>11</v>
      </c>
      <c r="E849" s="21" t="b">
        <v>0</v>
      </c>
      <c r="F849" s="21">
        <v>3</v>
      </c>
      <c r="G849" s="32">
        <v>2010</v>
      </c>
      <c r="H849" s="37">
        <v>28272860</v>
      </c>
      <c r="I849" s="38">
        <v>8613356</v>
      </c>
      <c r="J849" s="38">
        <v>538420</v>
      </c>
      <c r="K849" s="38">
        <v>2685751</v>
      </c>
      <c r="L849" s="38">
        <v>33475000</v>
      </c>
      <c r="M849" s="38">
        <v>151811614</v>
      </c>
      <c r="N849" s="38">
        <v>0</v>
      </c>
      <c r="O849" s="38">
        <v>183593</v>
      </c>
      <c r="P849" s="38">
        <v>648235</v>
      </c>
      <c r="Q849" s="38">
        <v>70000</v>
      </c>
      <c r="R849" s="25">
        <f t="shared" si="29"/>
        <v>226298829</v>
      </c>
      <c r="S849" s="35">
        <v>1917650898</v>
      </c>
      <c r="T849" s="35">
        <v>993366929</v>
      </c>
      <c r="U849" s="35">
        <v>1057537280</v>
      </c>
      <c r="V849" s="98">
        <v>2488072</v>
      </c>
      <c r="W849" s="35">
        <v>995102886</v>
      </c>
      <c r="X849" s="35">
        <v>62434394</v>
      </c>
      <c r="Y849" s="28">
        <v>5.903753482808663E-2</v>
      </c>
      <c r="Z849" s="35">
        <v>75020900</v>
      </c>
      <c r="AA849" s="20">
        <f t="shared" si="30"/>
        <v>7.0772741291946009E-2</v>
      </c>
    </row>
    <row r="850" spans="1:27" x14ac:dyDescent="0.25">
      <c r="A850" s="30">
        <v>6920125</v>
      </c>
      <c r="B850" s="31" t="s">
        <v>207</v>
      </c>
      <c r="C850" s="31" t="s">
        <v>77</v>
      </c>
      <c r="D850" s="30" t="s">
        <v>65</v>
      </c>
      <c r="E850" s="21" t="b">
        <v>1</v>
      </c>
      <c r="F850" s="21">
        <v>3</v>
      </c>
      <c r="G850" s="32">
        <v>2010</v>
      </c>
      <c r="H850" s="37">
        <v>1050622</v>
      </c>
      <c r="I850" s="38">
        <v>52726</v>
      </c>
      <c r="J850" s="38">
        <v>0</v>
      </c>
      <c r="K850" s="38">
        <v>23265</v>
      </c>
      <c r="L850" s="38">
        <v>0</v>
      </c>
      <c r="M850" s="38">
        <v>0</v>
      </c>
      <c r="N850" s="38">
        <v>892453</v>
      </c>
      <c r="O850" s="38">
        <v>0</v>
      </c>
      <c r="P850" s="38">
        <v>0</v>
      </c>
      <c r="Q850" s="38">
        <v>0</v>
      </c>
      <c r="R850" s="25">
        <f t="shared" si="29"/>
        <v>2019066</v>
      </c>
      <c r="S850" s="40">
        <v>23455805</v>
      </c>
      <c r="T850" s="40">
        <v>18441261</v>
      </c>
      <c r="U850" s="40">
        <v>18541537</v>
      </c>
      <c r="V850" s="98">
        <v>-309662</v>
      </c>
      <c r="W850" s="40">
        <v>20462410</v>
      </c>
      <c r="X850" s="40">
        <v>-1920873</v>
      </c>
      <c r="Y850" s="28">
        <v>-0.10359836943399028</v>
      </c>
      <c r="Z850" s="40">
        <v>-1920873</v>
      </c>
      <c r="AA850" s="20">
        <f t="shared" si="30"/>
        <v>-0.10535795139007918</v>
      </c>
    </row>
    <row r="851" spans="1:27" x14ac:dyDescent="0.25">
      <c r="A851" s="30">
        <v>6920163</v>
      </c>
      <c r="B851" s="31" t="s">
        <v>78</v>
      </c>
      <c r="C851" s="31" t="s">
        <v>79</v>
      </c>
      <c r="D851" s="30" t="s">
        <v>65</v>
      </c>
      <c r="E851" s="21" t="b">
        <v>1</v>
      </c>
      <c r="F851" s="21">
        <v>3</v>
      </c>
      <c r="G851" s="32">
        <v>2010</v>
      </c>
      <c r="H851" s="37">
        <v>4212878</v>
      </c>
      <c r="I851" s="38">
        <v>0</v>
      </c>
      <c r="J851" s="38">
        <v>0</v>
      </c>
      <c r="K851" s="38">
        <v>83404</v>
      </c>
      <c r="L851" s="38">
        <v>0</v>
      </c>
      <c r="M851" s="38">
        <v>48960</v>
      </c>
      <c r="N851" s="38">
        <v>373907</v>
      </c>
      <c r="O851" s="38">
        <v>9671</v>
      </c>
      <c r="P851" s="38">
        <v>0</v>
      </c>
      <c r="Q851" s="38">
        <v>1808</v>
      </c>
      <c r="R851" s="25">
        <f t="shared" si="29"/>
        <v>4730628</v>
      </c>
      <c r="S851" s="35">
        <v>79656951</v>
      </c>
      <c r="T851" s="35">
        <v>55060655</v>
      </c>
      <c r="U851" s="35">
        <v>55060655</v>
      </c>
      <c r="V851" s="98">
        <v>-5642</v>
      </c>
      <c r="W851" s="35">
        <v>53742882</v>
      </c>
      <c r="X851" s="35">
        <v>1317773</v>
      </c>
      <c r="Y851" s="28">
        <v>2.3933115216301006E-2</v>
      </c>
      <c r="Z851" s="35">
        <v>1741302</v>
      </c>
      <c r="AA851" s="20">
        <f t="shared" si="30"/>
        <v>3.1628400487345269E-2</v>
      </c>
    </row>
    <row r="852" spans="1:27" x14ac:dyDescent="0.25">
      <c r="A852" s="30">
        <v>9999999</v>
      </c>
      <c r="B852" s="31" t="s">
        <v>159</v>
      </c>
      <c r="C852" s="31" t="s">
        <v>156</v>
      </c>
      <c r="D852" s="30" t="s">
        <v>11</v>
      </c>
      <c r="E852" s="30" t="b">
        <v>0</v>
      </c>
      <c r="F852" s="21">
        <v>3</v>
      </c>
      <c r="G852" s="32">
        <v>2010</v>
      </c>
      <c r="H852" s="37">
        <v>29305523</v>
      </c>
      <c r="I852" s="38">
        <v>27358984</v>
      </c>
      <c r="J852" s="38">
        <v>0</v>
      </c>
      <c r="K852" s="38">
        <v>1147889</v>
      </c>
      <c r="L852" s="38">
        <v>0</v>
      </c>
      <c r="M852" s="38">
        <v>920631</v>
      </c>
      <c r="N852" s="38">
        <v>11942017</v>
      </c>
      <c r="O852" s="38">
        <v>441516</v>
      </c>
      <c r="P852" s="38">
        <v>244282</v>
      </c>
      <c r="Q852" s="38">
        <v>0</v>
      </c>
      <c r="R852" s="25">
        <f t="shared" si="29"/>
        <v>71360842</v>
      </c>
      <c r="V852" s="98">
        <v>1229265</v>
      </c>
      <c r="AA852" s="20">
        <f t="shared" si="30"/>
        <v>0</v>
      </c>
    </row>
    <row r="853" spans="1:27" x14ac:dyDescent="0.25">
      <c r="A853" s="30">
        <v>6920172</v>
      </c>
      <c r="B853" s="31" t="s">
        <v>126</v>
      </c>
      <c r="C853" s="31" t="s">
        <v>160</v>
      </c>
      <c r="D853" s="30" t="s">
        <v>106</v>
      </c>
      <c r="E853" s="30" t="b">
        <v>1</v>
      </c>
      <c r="F853" s="21">
        <v>3</v>
      </c>
      <c r="G853" s="32">
        <v>2010</v>
      </c>
      <c r="H853" s="37">
        <v>117372</v>
      </c>
      <c r="I853" s="38">
        <v>230890</v>
      </c>
      <c r="J853" s="38">
        <v>0</v>
      </c>
      <c r="K853" s="38">
        <v>15225</v>
      </c>
      <c r="L853" s="38">
        <v>0</v>
      </c>
      <c r="M853" s="38">
        <v>0</v>
      </c>
      <c r="N853" s="38">
        <v>0</v>
      </c>
      <c r="O853" s="38">
        <v>100000</v>
      </c>
      <c r="P853" s="38">
        <v>4704</v>
      </c>
      <c r="Q853" s="38">
        <v>9945</v>
      </c>
      <c r="R853" s="25">
        <f t="shared" si="29"/>
        <v>478136</v>
      </c>
      <c r="S853" s="35">
        <v>6770435</v>
      </c>
      <c r="T853" s="35">
        <v>5887641</v>
      </c>
      <c r="U853" s="35">
        <v>6095889</v>
      </c>
      <c r="V853" s="98">
        <v>2833874</v>
      </c>
      <c r="W853" s="35">
        <v>7059017</v>
      </c>
      <c r="X853" s="35">
        <v>-963128</v>
      </c>
      <c r="Y853" s="28">
        <v>-0.15799631522161903</v>
      </c>
      <c r="Z853" s="35">
        <v>200795</v>
      </c>
      <c r="AA853" s="20">
        <f t="shared" si="30"/>
        <v>2.2486039103165448E-2</v>
      </c>
    </row>
    <row r="854" spans="1:27" x14ac:dyDescent="0.25">
      <c r="A854" s="30">
        <v>6920060</v>
      </c>
      <c r="B854" s="31" t="s">
        <v>128</v>
      </c>
      <c r="C854" s="31" t="s">
        <v>213</v>
      </c>
      <c r="D854" s="30" t="s">
        <v>106</v>
      </c>
      <c r="E854" s="30" t="b">
        <v>1</v>
      </c>
      <c r="F854" s="30">
        <v>3</v>
      </c>
      <c r="G854" s="32">
        <v>2010</v>
      </c>
      <c r="H854" s="37">
        <v>722254</v>
      </c>
      <c r="I854" s="38">
        <v>120681</v>
      </c>
      <c r="J854" s="38">
        <v>0</v>
      </c>
      <c r="K854" s="38">
        <v>9590</v>
      </c>
      <c r="L854" s="38">
        <v>0</v>
      </c>
      <c r="M854" s="38">
        <v>0</v>
      </c>
      <c r="N854" s="38">
        <v>503259</v>
      </c>
      <c r="O854" s="38">
        <v>18496</v>
      </c>
      <c r="P854" s="38">
        <v>76780</v>
      </c>
      <c r="Q854" s="38">
        <v>2336</v>
      </c>
      <c r="R854" s="25">
        <f t="shared" si="29"/>
        <v>1453396</v>
      </c>
      <c r="S854" s="35">
        <v>47230027</v>
      </c>
      <c r="T854" s="35">
        <v>27339954</v>
      </c>
      <c r="U854" s="35">
        <v>27453475</v>
      </c>
      <c r="V854" s="98">
        <v>1635948</v>
      </c>
      <c r="W854" s="35">
        <v>27166115</v>
      </c>
      <c r="X854" s="35">
        <v>287360</v>
      </c>
      <c r="Y854" s="28">
        <v>1.0467163082269184E-2</v>
      </c>
      <c r="Z854" s="35">
        <v>250516</v>
      </c>
      <c r="AA854" s="20">
        <f t="shared" si="30"/>
        <v>8.6119274349305587E-3</v>
      </c>
    </row>
    <row r="855" spans="1:27" x14ac:dyDescent="0.25">
      <c r="A855" s="30">
        <v>6920340</v>
      </c>
      <c r="B855" s="31" t="s">
        <v>130</v>
      </c>
      <c r="C855" s="31" t="s">
        <v>215</v>
      </c>
      <c r="D855" s="30" t="s">
        <v>106</v>
      </c>
      <c r="E855" s="30" t="b">
        <v>0</v>
      </c>
      <c r="F855" s="30">
        <v>3</v>
      </c>
      <c r="G855" s="32">
        <v>2010</v>
      </c>
      <c r="H855" s="37">
        <v>1506751</v>
      </c>
      <c r="I855" s="38">
        <v>945679</v>
      </c>
      <c r="J855" s="38">
        <v>0</v>
      </c>
      <c r="K855" s="38">
        <v>168113</v>
      </c>
      <c r="L855" s="38">
        <v>0</v>
      </c>
      <c r="M855" s="38">
        <v>49546</v>
      </c>
      <c r="N855" s="38">
        <v>2773</v>
      </c>
      <c r="O855" s="38">
        <v>135328</v>
      </c>
      <c r="P855" s="38">
        <v>129209</v>
      </c>
      <c r="Q855" s="38">
        <v>0</v>
      </c>
      <c r="R855" s="25">
        <f t="shared" si="29"/>
        <v>2937399</v>
      </c>
      <c r="S855" s="35">
        <v>94871042</v>
      </c>
      <c r="T855" s="35">
        <v>47254131</v>
      </c>
      <c r="U855" s="35">
        <v>48651154</v>
      </c>
      <c r="V855" s="98">
        <v>97461</v>
      </c>
      <c r="W855" s="35">
        <v>45331561</v>
      </c>
      <c r="X855" s="35">
        <v>3319593</v>
      </c>
      <c r="Y855" s="28">
        <v>6.8232564432079049E-2</v>
      </c>
      <c r="Z855" s="35">
        <v>4540739</v>
      </c>
      <c r="AA855" s="20">
        <f t="shared" si="30"/>
        <v>9.3146010404603297E-2</v>
      </c>
    </row>
    <row r="856" spans="1:27" x14ac:dyDescent="0.25">
      <c r="A856" s="30">
        <v>6920130</v>
      </c>
      <c r="B856" s="31" t="s">
        <v>101</v>
      </c>
      <c r="C856" s="31" t="s">
        <v>102</v>
      </c>
      <c r="D856" s="30" t="s">
        <v>65</v>
      </c>
      <c r="E856" s="30" t="b">
        <v>1</v>
      </c>
      <c r="F856" s="30">
        <v>3</v>
      </c>
      <c r="G856" s="32">
        <v>2010</v>
      </c>
      <c r="H856" s="37">
        <v>1017921</v>
      </c>
      <c r="I856" s="38">
        <v>746539</v>
      </c>
      <c r="J856" s="38">
        <v>55341</v>
      </c>
      <c r="K856" s="38">
        <v>109577</v>
      </c>
      <c r="L856" s="38">
        <v>0</v>
      </c>
      <c r="M856" s="38">
        <v>12259</v>
      </c>
      <c r="N856" s="38">
        <v>392978</v>
      </c>
      <c r="O856" s="38">
        <v>31853</v>
      </c>
      <c r="P856" s="38">
        <v>0</v>
      </c>
      <c r="Q856" s="38">
        <v>0</v>
      </c>
      <c r="R856" s="25">
        <f t="shared" si="29"/>
        <v>2366468</v>
      </c>
      <c r="S856" s="35">
        <v>30358443</v>
      </c>
      <c r="T856" s="35">
        <v>20008361</v>
      </c>
      <c r="U856" s="35">
        <v>20210617</v>
      </c>
      <c r="V856" s="98">
        <v>2726624</v>
      </c>
      <c r="W856" s="35">
        <v>19772285</v>
      </c>
      <c r="X856" s="35">
        <v>488332</v>
      </c>
      <c r="Y856" s="28">
        <v>2.4162152001594012E-2</v>
      </c>
      <c r="Z856" s="35">
        <v>489503</v>
      </c>
      <c r="AA856" s="20">
        <f t="shared" si="30"/>
        <v>2.1340971217942036E-2</v>
      </c>
    </row>
    <row r="857" spans="1:27" x14ac:dyDescent="0.25">
      <c r="A857" s="30">
        <v>6920708</v>
      </c>
      <c r="B857" s="31" t="s">
        <v>53</v>
      </c>
      <c r="C857" s="31" t="s">
        <v>54</v>
      </c>
      <c r="D857" s="30" t="s">
        <v>11</v>
      </c>
      <c r="E857" s="30" t="b">
        <v>0</v>
      </c>
      <c r="F857" s="30">
        <v>3</v>
      </c>
      <c r="G857" s="32">
        <v>2010</v>
      </c>
      <c r="H857" s="37">
        <v>23026466</v>
      </c>
      <c r="I857" s="38">
        <v>12822286</v>
      </c>
      <c r="J857" s="38">
        <v>4692526</v>
      </c>
      <c r="K857" s="38">
        <v>2065370</v>
      </c>
      <c r="L857" s="38">
        <v>2487717</v>
      </c>
      <c r="M857" s="38">
        <v>661741</v>
      </c>
      <c r="N857" s="38">
        <v>4780125</v>
      </c>
      <c r="O857" s="38">
        <v>988899</v>
      </c>
      <c r="P857" s="38">
        <v>659662</v>
      </c>
      <c r="Q857" s="38">
        <v>198449</v>
      </c>
      <c r="R857" s="25">
        <f t="shared" si="29"/>
        <v>52383241</v>
      </c>
      <c r="S857" s="35">
        <v>974254643</v>
      </c>
      <c r="T857" s="35">
        <v>519530567</v>
      </c>
      <c r="U857" s="35">
        <v>537160060</v>
      </c>
      <c r="V857" s="98">
        <v>108329</v>
      </c>
      <c r="W857" s="35">
        <v>521048225</v>
      </c>
      <c r="X857" s="35">
        <v>16111835</v>
      </c>
      <c r="Y857" s="28">
        <v>2.9994476879014423E-2</v>
      </c>
      <c r="Z857" s="35">
        <v>26502729</v>
      </c>
      <c r="AA857" s="20">
        <f t="shared" si="30"/>
        <v>4.9328658716230558E-2</v>
      </c>
    </row>
    <row r="858" spans="1:27" x14ac:dyDescent="0.25">
      <c r="A858" s="30">
        <v>6920065</v>
      </c>
      <c r="B858" s="31" t="s">
        <v>97</v>
      </c>
      <c r="C858" s="31" t="s">
        <v>98</v>
      </c>
      <c r="D858" s="30" t="s">
        <v>65</v>
      </c>
      <c r="E858" s="21" t="b">
        <v>1</v>
      </c>
      <c r="F858" s="21">
        <v>3</v>
      </c>
      <c r="G858" s="32">
        <v>2010</v>
      </c>
      <c r="H858" s="37">
        <v>242937</v>
      </c>
      <c r="I858" s="38">
        <v>0</v>
      </c>
      <c r="J858" s="38">
        <v>0</v>
      </c>
      <c r="K858" s="38">
        <v>61348</v>
      </c>
      <c r="L858" s="38">
        <v>0</v>
      </c>
      <c r="M858" s="38">
        <v>0</v>
      </c>
      <c r="N858" s="38">
        <v>0</v>
      </c>
      <c r="O858" s="38">
        <v>0</v>
      </c>
      <c r="P858" s="38">
        <v>0</v>
      </c>
      <c r="Q858" s="38">
        <v>0</v>
      </c>
      <c r="R858" s="25">
        <f t="shared" si="29"/>
        <v>304285</v>
      </c>
      <c r="S858" s="35">
        <v>21548160</v>
      </c>
      <c r="T858" s="35">
        <v>15114366</v>
      </c>
      <c r="U858" s="35">
        <v>15128633</v>
      </c>
      <c r="V858" s="98">
        <v>911310</v>
      </c>
      <c r="W858" s="35">
        <v>15465022</v>
      </c>
      <c r="X858" s="35">
        <v>-336389</v>
      </c>
      <c r="Y858" s="28">
        <v>-2.2235254170023162E-2</v>
      </c>
      <c r="Z858" s="35">
        <v>248014</v>
      </c>
      <c r="AA858" s="20">
        <f t="shared" si="30"/>
        <v>1.5462274398356653E-2</v>
      </c>
    </row>
    <row r="859" spans="1:27" x14ac:dyDescent="0.25">
      <c r="A859" s="30">
        <v>6920380</v>
      </c>
      <c r="B859" s="29" t="s">
        <v>164</v>
      </c>
      <c r="C859" s="31" t="s">
        <v>165</v>
      </c>
      <c r="D859" s="30" t="s">
        <v>106</v>
      </c>
      <c r="E859" s="21" t="b">
        <v>1</v>
      </c>
      <c r="F859" s="21">
        <v>3</v>
      </c>
      <c r="G859" s="32">
        <v>2010</v>
      </c>
      <c r="H859" s="37">
        <v>1683799</v>
      </c>
      <c r="I859" s="38">
        <v>15004</v>
      </c>
      <c r="J859" s="38">
        <v>0</v>
      </c>
      <c r="K859" s="38">
        <v>207883</v>
      </c>
      <c r="L859" s="38">
        <v>0</v>
      </c>
      <c r="M859" s="38">
        <v>142147</v>
      </c>
      <c r="N859" s="38">
        <v>0</v>
      </c>
      <c r="O859" s="38">
        <v>182137</v>
      </c>
      <c r="P859" s="38">
        <v>442035</v>
      </c>
      <c r="Q859" s="38">
        <v>2897</v>
      </c>
      <c r="R859" s="25">
        <f t="shared" si="29"/>
        <v>2675902</v>
      </c>
      <c r="S859" s="35">
        <v>86901000</v>
      </c>
      <c r="T859" s="35">
        <v>49892000</v>
      </c>
      <c r="U859" s="35">
        <v>51732000</v>
      </c>
      <c r="V859" s="98">
        <v>442206</v>
      </c>
      <c r="W859" s="35">
        <v>44512000</v>
      </c>
      <c r="X859" s="35">
        <v>7220000</v>
      </c>
      <c r="Y859" s="28">
        <v>0.13956545271785356</v>
      </c>
      <c r="Z859" s="35">
        <v>12580000</v>
      </c>
      <c r="AA859" s="20">
        <f t="shared" si="30"/>
        <v>0.24111531280418527</v>
      </c>
    </row>
    <row r="860" spans="1:27" x14ac:dyDescent="0.25">
      <c r="A860" s="30">
        <v>6920140</v>
      </c>
      <c r="B860" s="31" t="s">
        <v>132</v>
      </c>
      <c r="C860" s="31" t="s">
        <v>132</v>
      </c>
      <c r="D860" s="30" t="s">
        <v>106</v>
      </c>
      <c r="E860" s="21" t="b">
        <v>1</v>
      </c>
      <c r="F860" s="21">
        <v>3</v>
      </c>
      <c r="G860" s="32">
        <v>2010</v>
      </c>
      <c r="H860" s="37">
        <v>219191</v>
      </c>
      <c r="I860" s="38">
        <v>427308</v>
      </c>
      <c r="J860" s="38">
        <v>0</v>
      </c>
      <c r="K860" s="38">
        <v>8848</v>
      </c>
      <c r="L860" s="38">
        <v>0</v>
      </c>
      <c r="M860" s="38">
        <v>0</v>
      </c>
      <c r="N860" s="38">
        <v>200320</v>
      </c>
      <c r="O860" s="38">
        <v>13716</v>
      </c>
      <c r="P860" s="38">
        <v>499</v>
      </c>
      <c r="Q860" s="38">
        <v>0</v>
      </c>
      <c r="R860" s="25">
        <f t="shared" si="29"/>
        <v>869882</v>
      </c>
      <c r="S860" s="35">
        <v>20976786</v>
      </c>
      <c r="T860" s="35">
        <v>16814151</v>
      </c>
      <c r="U860" s="35">
        <v>17005350</v>
      </c>
      <c r="V860" s="98">
        <v>584403</v>
      </c>
      <c r="W860" s="35">
        <v>15769247</v>
      </c>
      <c r="X860" s="35">
        <v>1236103</v>
      </c>
      <c r="Y860" s="28">
        <v>7.2689065499975003E-2</v>
      </c>
      <c r="Z860" s="35">
        <v>529071</v>
      </c>
      <c r="AA860" s="20">
        <f t="shared" si="30"/>
        <v>3.0078364374985823E-2</v>
      </c>
    </row>
    <row r="861" spans="1:27" x14ac:dyDescent="0.25">
      <c r="A861" s="30">
        <v>6920025</v>
      </c>
      <c r="B861" s="31" t="s">
        <v>63</v>
      </c>
      <c r="C861" s="31" t="s">
        <v>64</v>
      </c>
      <c r="D861" s="30" t="s">
        <v>65</v>
      </c>
      <c r="E861" s="21" t="b">
        <v>0</v>
      </c>
      <c r="F861" s="21">
        <v>4</v>
      </c>
      <c r="G861" s="32">
        <v>2010</v>
      </c>
      <c r="H861" s="37">
        <v>806111</v>
      </c>
      <c r="I861" s="38">
        <v>89409</v>
      </c>
      <c r="J861" s="38">
        <v>179117</v>
      </c>
      <c r="K861" s="38">
        <v>73916</v>
      </c>
      <c r="L861" s="38">
        <v>0</v>
      </c>
      <c r="M861" s="38">
        <v>27973</v>
      </c>
      <c r="N861" s="38">
        <v>1118537</v>
      </c>
      <c r="O861" s="38">
        <v>20876</v>
      </c>
      <c r="P861" s="38">
        <v>4620</v>
      </c>
      <c r="Q861" s="38">
        <v>5937</v>
      </c>
      <c r="R861" s="25">
        <f t="shared" si="29"/>
        <v>2326496</v>
      </c>
      <c r="S861" s="35">
        <v>92674394</v>
      </c>
      <c r="T861" s="35">
        <v>47921914</v>
      </c>
      <c r="U861" s="35">
        <v>48755162</v>
      </c>
      <c r="V861" s="98">
        <v>597864</v>
      </c>
      <c r="W861" s="35">
        <v>47583262</v>
      </c>
      <c r="X861" s="35">
        <v>1171900</v>
      </c>
      <c r="Y861" s="28">
        <v>2.4036429209280445E-2</v>
      </c>
      <c r="Z861" s="35">
        <v>2017009</v>
      </c>
      <c r="AA861" s="20">
        <f t="shared" si="30"/>
        <v>4.0869003655419227E-2</v>
      </c>
    </row>
    <row r="862" spans="1:27" x14ac:dyDescent="0.25">
      <c r="A862" s="30">
        <v>6920280</v>
      </c>
      <c r="B862" s="31" t="s">
        <v>151</v>
      </c>
      <c r="C862" s="31" t="s">
        <v>15</v>
      </c>
      <c r="D862" s="30" t="s">
        <v>11</v>
      </c>
      <c r="E862" s="21" t="b">
        <v>0</v>
      </c>
      <c r="F862" s="21">
        <v>4</v>
      </c>
      <c r="G862" s="32">
        <v>2010</v>
      </c>
      <c r="H862" s="37">
        <v>15318557</v>
      </c>
      <c r="I862" s="38">
        <v>11275741</v>
      </c>
      <c r="J862" s="38">
        <v>1580132</v>
      </c>
      <c r="K862" s="38">
        <v>1093135</v>
      </c>
      <c r="L862" s="38">
        <v>112903</v>
      </c>
      <c r="M862" s="38">
        <v>2235021</v>
      </c>
      <c r="N862" s="38">
        <v>1817750</v>
      </c>
      <c r="O862" s="38">
        <v>136351</v>
      </c>
      <c r="P862" s="38">
        <v>54316</v>
      </c>
      <c r="Q862" s="38">
        <v>50172</v>
      </c>
      <c r="R862" s="25">
        <f t="shared" si="29"/>
        <v>33674078</v>
      </c>
      <c r="S862" s="35">
        <v>774762744</v>
      </c>
      <c r="T862" s="35">
        <v>337505646</v>
      </c>
      <c r="U862" s="35">
        <v>352319635</v>
      </c>
      <c r="V862" s="98">
        <v>-11950738</v>
      </c>
      <c r="W862" s="35">
        <v>323952328</v>
      </c>
      <c r="X862" s="35">
        <v>28367307</v>
      </c>
      <c r="Y862" s="28">
        <v>8.0515827623402259E-2</v>
      </c>
      <c r="Z862" s="35">
        <v>37992307</v>
      </c>
      <c r="AA862" s="20">
        <f t="shared" si="30"/>
        <v>0.1116209716424236</v>
      </c>
    </row>
    <row r="863" spans="1:27" x14ac:dyDescent="0.25">
      <c r="A863" s="30">
        <v>6920005</v>
      </c>
      <c r="B863" s="31" t="s">
        <v>17</v>
      </c>
      <c r="C863" s="31" t="s">
        <v>18</v>
      </c>
      <c r="D863" s="30" t="s">
        <v>11</v>
      </c>
      <c r="E863" s="21" t="b">
        <v>0</v>
      </c>
      <c r="F863" s="21">
        <v>4</v>
      </c>
      <c r="G863" s="32">
        <v>2010</v>
      </c>
      <c r="H863" s="37">
        <v>8015685</v>
      </c>
      <c r="I863" s="38">
        <v>3122864</v>
      </c>
      <c r="J863" s="38">
        <v>701572</v>
      </c>
      <c r="K863" s="38">
        <v>258862</v>
      </c>
      <c r="L863" s="38">
        <v>0</v>
      </c>
      <c r="M863" s="38">
        <v>1058560</v>
      </c>
      <c r="N863" s="38">
        <v>2043587</v>
      </c>
      <c r="O863" s="38">
        <v>53025</v>
      </c>
      <c r="P863" s="38">
        <v>3234</v>
      </c>
      <c r="Q863" s="38">
        <v>19511</v>
      </c>
      <c r="R863" s="25">
        <f t="shared" si="29"/>
        <v>15276900</v>
      </c>
      <c r="S863" s="35">
        <v>312168829</v>
      </c>
      <c r="T863" s="35">
        <v>127295928</v>
      </c>
      <c r="U863" s="35">
        <v>128454669</v>
      </c>
      <c r="V863" s="98">
        <v>1541415</v>
      </c>
      <c r="W863" s="35">
        <v>121542761</v>
      </c>
      <c r="X863" s="35">
        <v>6911908</v>
      </c>
      <c r="Y863" s="28">
        <v>5.3808149239012872E-2</v>
      </c>
      <c r="Z863" s="35">
        <v>10654908</v>
      </c>
      <c r="AA863" s="20">
        <f t="shared" si="30"/>
        <v>8.1963299756014185E-2</v>
      </c>
    </row>
    <row r="864" spans="1:27" x14ac:dyDescent="0.25">
      <c r="A864" s="30">
        <v>6920207</v>
      </c>
      <c r="B864" s="31" t="s">
        <v>59</v>
      </c>
      <c r="C864" s="31" t="s">
        <v>60</v>
      </c>
      <c r="D864" s="30" t="s">
        <v>11</v>
      </c>
      <c r="E864" s="21" t="b">
        <v>0</v>
      </c>
      <c r="F864" s="21">
        <v>4</v>
      </c>
      <c r="G864" s="32">
        <v>2010</v>
      </c>
      <c r="H864" s="37">
        <v>5028691</v>
      </c>
      <c r="I864" s="38">
        <v>0</v>
      </c>
      <c r="J864" s="38">
        <v>0</v>
      </c>
      <c r="K864" s="38">
        <v>256588</v>
      </c>
      <c r="L864" s="38">
        <v>0</v>
      </c>
      <c r="M864" s="38">
        <v>3403150</v>
      </c>
      <c r="N864" s="38">
        <v>4768155</v>
      </c>
      <c r="O864" s="38">
        <v>4961</v>
      </c>
      <c r="P864" s="38">
        <v>9569</v>
      </c>
      <c r="Q864" s="38">
        <v>115150</v>
      </c>
      <c r="R864" s="25">
        <f t="shared" si="29"/>
        <v>13586264</v>
      </c>
      <c r="S864" s="35">
        <v>333889410</v>
      </c>
      <c r="T864" s="35">
        <v>162917540</v>
      </c>
      <c r="U864" s="35">
        <v>168043962</v>
      </c>
      <c r="V864" s="98">
        <v>10390894</v>
      </c>
      <c r="W864" s="35">
        <v>155187548</v>
      </c>
      <c r="X864" s="35">
        <v>12856414</v>
      </c>
      <c r="Y864" s="28">
        <v>7.6506253762333928E-2</v>
      </c>
      <c r="Z864" s="35">
        <v>14212775</v>
      </c>
      <c r="AA864" s="20">
        <f t="shared" si="30"/>
        <v>7.9652458710197299E-2</v>
      </c>
    </row>
    <row r="865" spans="1:27" x14ac:dyDescent="0.25">
      <c r="A865" s="30">
        <v>6920770</v>
      </c>
      <c r="B865" s="31" t="s">
        <v>201</v>
      </c>
      <c r="C865" s="22" t="s">
        <v>202</v>
      </c>
      <c r="D865" s="30" t="s">
        <v>65</v>
      </c>
      <c r="E865" s="21" t="b">
        <v>0</v>
      </c>
      <c r="F865" s="21">
        <v>5</v>
      </c>
      <c r="G865" s="32">
        <v>2010</v>
      </c>
      <c r="H865" s="37">
        <v>3722000</v>
      </c>
      <c r="I865" s="38">
        <v>3856930</v>
      </c>
      <c r="J865" s="38">
        <v>0</v>
      </c>
      <c r="K865" s="38">
        <v>710317</v>
      </c>
      <c r="L865" s="38">
        <v>0</v>
      </c>
      <c r="M865" s="38">
        <v>312274</v>
      </c>
      <c r="N865" s="38">
        <v>485977</v>
      </c>
      <c r="O865" s="38">
        <v>153545</v>
      </c>
      <c r="P865" s="38">
        <v>220943</v>
      </c>
      <c r="Q865" s="38">
        <v>0</v>
      </c>
      <c r="R865" s="25">
        <f t="shared" si="29"/>
        <v>9461986</v>
      </c>
      <c r="S865" s="35">
        <v>176384542</v>
      </c>
      <c r="T865" s="35">
        <v>81106234</v>
      </c>
      <c r="U865" s="35">
        <v>83787479</v>
      </c>
      <c r="V865" s="98">
        <v>312950</v>
      </c>
      <c r="W865" s="35">
        <v>81564646</v>
      </c>
      <c r="X865" s="35">
        <v>2222834</v>
      </c>
      <c r="Y865" s="28">
        <v>2.6529429295754321E-2</v>
      </c>
      <c r="Z865" s="35">
        <v>3764249</v>
      </c>
      <c r="AA865" s="20">
        <f t="shared" si="30"/>
        <v>4.475897501069822E-2</v>
      </c>
    </row>
    <row r="866" spans="1:27" x14ac:dyDescent="0.25">
      <c r="A866" s="30">
        <v>6920510</v>
      </c>
      <c r="B866" s="31" t="s">
        <v>203</v>
      </c>
      <c r="C866" s="31" t="s">
        <v>204</v>
      </c>
      <c r="D866" s="30" t="s">
        <v>11</v>
      </c>
      <c r="E866" s="21" t="b">
        <v>0</v>
      </c>
      <c r="F866" s="21">
        <v>5</v>
      </c>
      <c r="G866" s="32">
        <v>2010</v>
      </c>
      <c r="H866" s="37">
        <v>8620906</v>
      </c>
      <c r="I866" s="38">
        <v>13695638</v>
      </c>
      <c r="J866" s="38">
        <v>0</v>
      </c>
      <c r="K866" s="38">
        <v>413408</v>
      </c>
      <c r="L866" s="38">
        <v>79420</v>
      </c>
      <c r="M866" s="38">
        <v>264322</v>
      </c>
      <c r="N866" s="38">
        <v>454812</v>
      </c>
      <c r="O866" s="38">
        <v>181596</v>
      </c>
      <c r="P866" s="38">
        <v>53106</v>
      </c>
      <c r="Q866" s="38">
        <v>72389</v>
      </c>
      <c r="R866" s="25">
        <f t="shared" si="29"/>
        <v>23835597</v>
      </c>
      <c r="S866" s="35">
        <v>573592001</v>
      </c>
      <c r="T866" s="35">
        <v>244879184</v>
      </c>
      <c r="U866" s="35">
        <v>272020241</v>
      </c>
      <c r="V866" s="98">
        <v>81393</v>
      </c>
      <c r="W866" s="35">
        <v>271639001</v>
      </c>
      <c r="X866" s="35">
        <v>381240</v>
      </c>
      <c r="Y866" s="28">
        <v>1.4015133528243583E-3</v>
      </c>
      <c r="Z866" s="35">
        <v>381240</v>
      </c>
      <c r="AA866" s="20">
        <f t="shared" si="30"/>
        <v>1.4010941220588186E-3</v>
      </c>
    </row>
    <row r="867" spans="1:27" x14ac:dyDescent="0.25">
      <c r="A867" s="30">
        <v>6920780</v>
      </c>
      <c r="B867" s="31" t="s">
        <v>205</v>
      </c>
      <c r="C867" s="31" t="s">
        <v>206</v>
      </c>
      <c r="D867" s="30" t="s">
        <v>106</v>
      </c>
      <c r="E867" s="21" t="b">
        <v>1</v>
      </c>
      <c r="F867" s="21">
        <v>5</v>
      </c>
      <c r="G867" s="32">
        <v>2010</v>
      </c>
      <c r="H867" s="37">
        <v>2644729</v>
      </c>
      <c r="I867" s="38">
        <v>285895</v>
      </c>
      <c r="J867" s="38">
        <v>102000</v>
      </c>
      <c r="K867" s="38">
        <v>0</v>
      </c>
      <c r="L867" s="38">
        <v>148000</v>
      </c>
      <c r="M867" s="38">
        <v>0</v>
      </c>
      <c r="N867" s="38">
        <v>0</v>
      </c>
      <c r="O867" s="38">
        <v>130000</v>
      </c>
      <c r="P867" s="38">
        <v>2000</v>
      </c>
      <c r="Q867" s="38">
        <v>0</v>
      </c>
      <c r="R867" s="25">
        <f t="shared" si="29"/>
        <v>3312624</v>
      </c>
      <c r="S867" s="35">
        <v>76085765</v>
      </c>
      <c r="T867" s="35">
        <v>47444787</v>
      </c>
      <c r="U867" s="35">
        <v>48111841</v>
      </c>
      <c r="V867" s="98">
        <v>-466059</v>
      </c>
      <c r="W867" s="35">
        <v>46986562</v>
      </c>
      <c r="X867" s="35">
        <v>1125279</v>
      </c>
      <c r="Y867" s="28">
        <v>2.33888160712869E-2</v>
      </c>
      <c r="Z867" s="35">
        <v>2881342</v>
      </c>
      <c r="AA867" s="20">
        <f t="shared" si="30"/>
        <v>6.0474230436599823E-2</v>
      </c>
    </row>
    <row r="868" spans="1:27" x14ac:dyDescent="0.25">
      <c r="A868" s="30">
        <v>6920015</v>
      </c>
      <c r="B868" s="31" t="s">
        <v>67</v>
      </c>
      <c r="C868" s="31" t="s">
        <v>68</v>
      </c>
      <c r="D868" s="30" t="s">
        <v>65</v>
      </c>
      <c r="E868" s="21" t="b">
        <v>1</v>
      </c>
      <c r="F868" s="21">
        <v>5</v>
      </c>
      <c r="G868" s="32">
        <v>2010</v>
      </c>
      <c r="H868" s="37">
        <v>1050907</v>
      </c>
      <c r="I868" s="38">
        <v>1155839</v>
      </c>
      <c r="J868" s="38">
        <v>0</v>
      </c>
      <c r="K868" s="38">
        <v>109713</v>
      </c>
      <c r="L868" s="38">
        <v>0</v>
      </c>
      <c r="M868" s="38">
        <v>9225</v>
      </c>
      <c r="N868" s="38">
        <v>183382</v>
      </c>
      <c r="O868" s="38">
        <v>58233</v>
      </c>
      <c r="P868" s="38">
        <v>22305</v>
      </c>
      <c r="Q868" s="38">
        <v>35740</v>
      </c>
      <c r="R868" s="25">
        <f t="shared" si="29"/>
        <v>2625344</v>
      </c>
      <c r="S868" s="35">
        <v>98741352</v>
      </c>
      <c r="T868" s="35">
        <v>58882182</v>
      </c>
      <c r="U868" s="35">
        <v>59787270</v>
      </c>
      <c r="V868" s="98">
        <v>845109</v>
      </c>
      <c r="W868" s="35">
        <v>56844321</v>
      </c>
      <c r="X868" s="35">
        <v>2942949</v>
      </c>
      <c r="Y868" s="28">
        <v>4.9223672530958516E-2</v>
      </c>
      <c r="Z868" s="35">
        <v>4248710</v>
      </c>
      <c r="AA868" s="20">
        <f t="shared" si="30"/>
        <v>7.0073285430545293E-2</v>
      </c>
    </row>
    <row r="869" spans="1:27" x14ac:dyDescent="0.25">
      <c r="A869" s="30">
        <v>6920110</v>
      </c>
      <c r="B869" s="31" t="s">
        <v>23</v>
      </c>
      <c r="C869" s="31" t="s">
        <v>24</v>
      </c>
      <c r="D869" s="30" t="s">
        <v>11</v>
      </c>
      <c r="E869" s="30" t="b">
        <v>0</v>
      </c>
      <c r="F869" s="21">
        <v>5</v>
      </c>
      <c r="G869" s="32">
        <v>2010</v>
      </c>
      <c r="H869" s="37">
        <v>9889313</v>
      </c>
      <c r="I869" s="38">
        <v>10677849</v>
      </c>
      <c r="J869" s="38">
        <v>1230747</v>
      </c>
      <c r="K869" s="38">
        <v>525325</v>
      </c>
      <c r="L869" s="38">
        <v>138685</v>
      </c>
      <c r="M869" s="38">
        <v>4528452</v>
      </c>
      <c r="N869" s="38">
        <v>3541203</v>
      </c>
      <c r="O869" s="38">
        <v>780642</v>
      </c>
      <c r="P869" s="38">
        <v>45459</v>
      </c>
      <c r="Q869" s="38">
        <v>99772</v>
      </c>
      <c r="R869" s="25">
        <f t="shared" si="29"/>
        <v>31457447</v>
      </c>
      <c r="S869" s="35">
        <v>541690597</v>
      </c>
      <c r="T869" s="35">
        <v>290527611</v>
      </c>
      <c r="U869" s="35">
        <v>299098608</v>
      </c>
      <c r="V869" s="98">
        <v>5139260</v>
      </c>
      <c r="W869" s="35">
        <v>296749483</v>
      </c>
      <c r="X869" s="35">
        <v>2349124</v>
      </c>
      <c r="Y869" s="28">
        <v>7.8540118113822853E-3</v>
      </c>
      <c r="Z869" s="35">
        <v>2855684</v>
      </c>
      <c r="AA869" s="20">
        <f t="shared" si="30"/>
        <v>9.3863529177768239E-3</v>
      </c>
    </row>
    <row r="870" spans="1:27" x14ac:dyDescent="0.25">
      <c r="A870" s="30">
        <v>6920045</v>
      </c>
      <c r="B870" s="31" t="s">
        <v>26</v>
      </c>
      <c r="C870" s="31" t="s">
        <v>27</v>
      </c>
      <c r="D870" s="30" t="s">
        <v>11</v>
      </c>
      <c r="E870" s="21" t="b">
        <v>0</v>
      </c>
      <c r="F870" s="21">
        <v>5</v>
      </c>
      <c r="G870" s="32">
        <v>2010</v>
      </c>
      <c r="H870" s="37">
        <v>7448078</v>
      </c>
      <c r="I870" s="38">
        <v>5563166</v>
      </c>
      <c r="J870" s="38">
        <v>766894</v>
      </c>
      <c r="K870" s="38">
        <v>930997</v>
      </c>
      <c r="L870" s="38">
        <v>6456510</v>
      </c>
      <c r="M870" s="38">
        <v>2241297</v>
      </c>
      <c r="N870" s="38">
        <v>0</v>
      </c>
      <c r="O870" s="38">
        <v>1604906</v>
      </c>
      <c r="P870" s="38">
        <v>0</v>
      </c>
      <c r="Q870" s="38">
        <v>764716</v>
      </c>
      <c r="R870" s="25">
        <f t="shared" si="29"/>
        <v>25776564</v>
      </c>
      <c r="S870" s="35" t="e">
        <v>#N/A</v>
      </c>
      <c r="T870" s="35" t="e">
        <v>#N/A</v>
      </c>
      <c r="U870" s="35">
        <v>457761490</v>
      </c>
      <c r="V870" s="98">
        <v>506559</v>
      </c>
      <c r="W870" s="35">
        <v>418695660</v>
      </c>
      <c r="X870" s="35">
        <v>39065830</v>
      </c>
      <c r="Y870" s="28">
        <v>8.5341014596924697E-2</v>
      </c>
      <c r="Z870" s="35">
        <v>48723308</v>
      </c>
      <c r="AA870" s="20">
        <f t="shared" si="30"/>
        <v>0.10632054341628343</v>
      </c>
    </row>
    <row r="871" spans="1:27" x14ac:dyDescent="0.25">
      <c r="A871" s="30">
        <v>6920741</v>
      </c>
      <c r="B871" s="31" t="s">
        <v>38</v>
      </c>
      <c r="C871" s="31" t="s">
        <v>39</v>
      </c>
      <c r="D871" s="30" t="s">
        <v>11</v>
      </c>
      <c r="E871" s="21" t="b">
        <v>0</v>
      </c>
      <c r="F871" s="21">
        <v>5</v>
      </c>
      <c r="G871" s="32">
        <v>2010</v>
      </c>
      <c r="H871" s="37">
        <v>1118891</v>
      </c>
      <c r="I871" s="38">
        <v>3598007</v>
      </c>
      <c r="J871" s="38">
        <v>0</v>
      </c>
      <c r="K871" s="38">
        <v>5000</v>
      </c>
      <c r="L871" s="38">
        <v>0</v>
      </c>
      <c r="M871" s="38">
        <v>0</v>
      </c>
      <c r="N871" s="38">
        <v>0</v>
      </c>
      <c r="O871" s="38">
        <v>0</v>
      </c>
      <c r="P871" s="38">
        <v>49460</v>
      </c>
      <c r="Q871" s="38">
        <v>0</v>
      </c>
      <c r="R871" s="25">
        <f t="shared" si="29"/>
        <v>4771358</v>
      </c>
      <c r="S871" s="35">
        <v>291004865</v>
      </c>
      <c r="T871" s="35">
        <v>118072158</v>
      </c>
      <c r="U871" s="35">
        <v>120247258</v>
      </c>
      <c r="V871" s="98">
        <v>16076200</v>
      </c>
      <c r="W871" s="35">
        <v>103350229</v>
      </c>
      <c r="X871" s="35">
        <v>16897029</v>
      </c>
      <c r="Y871" s="28">
        <v>0.14051903786446424</v>
      </c>
      <c r="Z871" s="35">
        <v>15667764</v>
      </c>
      <c r="AA871" s="20">
        <f t="shared" si="30"/>
        <v>0.11493079936396566</v>
      </c>
    </row>
    <row r="872" spans="1:27" x14ac:dyDescent="0.25">
      <c r="A872" s="30">
        <v>6920190</v>
      </c>
      <c r="B872" s="31" t="s">
        <v>80</v>
      </c>
      <c r="C872" s="31" t="s">
        <v>81</v>
      </c>
      <c r="D872" s="30" t="s">
        <v>65</v>
      </c>
      <c r="E872" s="30" t="b">
        <v>1</v>
      </c>
      <c r="F872" s="30">
        <v>5</v>
      </c>
      <c r="G872" s="32">
        <v>2010</v>
      </c>
      <c r="H872" s="37">
        <v>3857000</v>
      </c>
      <c r="I872" s="38">
        <v>1151000</v>
      </c>
      <c r="J872" s="38">
        <v>442000</v>
      </c>
      <c r="K872" s="38">
        <v>934035</v>
      </c>
      <c r="L872" s="38">
        <v>119251</v>
      </c>
      <c r="M872" s="38">
        <v>33784</v>
      </c>
      <c r="N872" s="38">
        <v>0</v>
      </c>
      <c r="O872" s="38">
        <v>117776</v>
      </c>
      <c r="P872" s="38">
        <v>178535</v>
      </c>
      <c r="Q872" s="38">
        <v>28823</v>
      </c>
      <c r="R872" s="25">
        <f t="shared" si="29"/>
        <v>6862204</v>
      </c>
      <c r="S872" s="35">
        <v>99292675</v>
      </c>
      <c r="T872" s="35">
        <v>62575723</v>
      </c>
      <c r="U872" s="35">
        <v>63123653</v>
      </c>
      <c r="V872" s="98">
        <v>12586506</v>
      </c>
      <c r="W872" s="35">
        <v>62883223</v>
      </c>
      <c r="X872" s="35">
        <v>240430</v>
      </c>
      <c r="Y872" s="28">
        <v>3.8088733552856962E-3</v>
      </c>
      <c r="Z872" s="35">
        <v>470352</v>
      </c>
      <c r="AA872" s="20">
        <f t="shared" si="30"/>
        <v>6.2125348330070206E-3</v>
      </c>
    </row>
    <row r="873" spans="1:27" x14ac:dyDescent="0.25">
      <c r="A873" s="30">
        <v>6920290</v>
      </c>
      <c r="B873" s="31" t="s">
        <v>46</v>
      </c>
      <c r="C873" s="31" t="s">
        <v>47</v>
      </c>
      <c r="D873" s="30" t="s">
        <v>11</v>
      </c>
      <c r="E873" s="30" t="b">
        <v>0</v>
      </c>
      <c r="F873" s="30">
        <v>5</v>
      </c>
      <c r="G873" s="32">
        <v>2010</v>
      </c>
      <c r="H873" s="37">
        <v>8978000</v>
      </c>
      <c r="I873" s="38">
        <v>3402000</v>
      </c>
      <c r="J873" s="38">
        <v>128000</v>
      </c>
      <c r="K873" s="38">
        <v>289708</v>
      </c>
      <c r="L873" s="38">
        <v>104074</v>
      </c>
      <c r="M873" s="38">
        <v>200131</v>
      </c>
      <c r="N873" s="38">
        <v>78640</v>
      </c>
      <c r="O873" s="38">
        <v>102866</v>
      </c>
      <c r="P873" s="38">
        <v>49185</v>
      </c>
      <c r="Q873" s="38">
        <v>12390</v>
      </c>
      <c r="R873" s="25">
        <f t="shared" si="29"/>
        <v>13344994</v>
      </c>
      <c r="S873" s="35">
        <v>396784173</v>
      </c>
      <c r="T873" s="35">
        <v>156348469</v>
      </c>
      <c r="U873" s="35">
        <v>160912891</v>
      </c>
      <c r="V873" s="98">
        <v>0</v>
      </c>
      <c r="W873" s="35">
        <v>150729384</v>
      </c>
      <c r="X873" s="35">
        <v>10183506</v>
      </c>
      <c r="Y873" s="28">
        <v>6.3285830841234472E-2</v>
      </c>
      <c r="Z873" s="35">
        <v>11877085</v>
      </c>
      <c r="AA873" s="20">
        <f t="shared" si="30"/>
        <v>7.3810649514711654E-2</v>
      </c>
    </row>
    <row r="874" spans="1:27" x14ac:dyDescent="0.25">
      <c r="A874" s="30">
        <v>6920296</v>
      </c>
      <c r="B874" s="31" t="s">
        <v>48</v>
      </c>
      <c r="C874" s="31" t="s">
        <v>49</v>
      </c>
      <c r="D874" s="30" t="s">
        <v>11</v>
      </c>
      <c r="E874" s="30" t="b">
        <v>0</v>
      </c>
      <c r="F874" s="30">
        <v>5</v>
      </c>
      <c r="G874" s="32">
        <v>2010</v>
      </c>
      <c r="H874" s="37">
        <v>5184000</v>
      </c>
      <c r="I874" s="38">
        <v>1462000</v>
      </c>
      <c r="J874" s="38">
        <v>0</v>
      </c>
      <c r="K874" s="38">
        <v>702823</v>
      </c>
      <c r="L874" s="38">
        <v>96602</v>
      </c>
      <c r="M874" s="38">
        <v>2651492</v>
      </c>
      <c r="N874" s="38">
        <v>252745</v>
      </c>
      <c r="O874" s="38">
        <v>219274</v>
      </c>
      <c r="P874" s="38">
        <v>12330</v>
      </c>
      <c r="Q874" s="38">
        <v>17307</v>
      </c>
      <c r="R874" s="25">
        <f t="shared" si="29"/>
        <v>10598573</v>
      </c>
      <c r="S874" s="35">
        <v>172028985</v>
      </c>
      <c r="T874" s="35">
        <v>90768956</v>
      </c>
      <c r="U874" s="35">
        <v>91597117</v>
      </c>
      <c r="V874" s="98">
        <v>423529</v>
      </c>
      <c r="W874" s="35">
        <v>83564077</v>
      </c>
      <c r="X874" s="35">
        <v>8033040</v>
      </c>
      <c r="Y874" s="28">
        <v>8.7699703474291665E-2</v>
      </c>
      <c r="Z874" s="35">
        <v>9668988</v>
      </c>
      <c r="AA874" s="20">
        <f t="shared" si="30"/>
        <v>0.10507411565009009</v>
      </c>
    </row>
    <row r="875" spans="1:27" x14ac:dyDescent="0.25">
      <c r="A875" s="30">
        <v>6920315</v>
      </c>
      <c r="B875" s="31" t="s">
        <v>83</v>
      </c>
      <c r="C875" s="31" t="s">
        <v>84</v>
      </c>
      <c r="D875" s="30" t="s">
        <v>65</v>
      </c>
      <c r="E875" s="30" t="b">
        <v>0</v>
      </c>
      <c r="F875" s="30">
        <v>5</v>
      </c>
      <c r="G875" s="32">
        <v>2010</v>
      </c>
      <c r="H875" s="37">
        <v>5061000</v>
      </c>
      <c r="I875" s="38">
        <v>0</v>
      </c>
      <c r="J875" s="38">
        <v>91000</v>
      </c>
      <c r="K875" s="38">
        <v>241801</v>
      </c>
      <c r="L875" s="38">
        <v>81083</v>
      </c>
      <c r="M875" s="38">
        <v>374421</v>
      </c>
      <c r="N875" s="38">
        <v>0</v>
      </c>
      <c r="O875" s="38">
        <v>130101</v>
      </c>
      <c r="P875" s="38">
        <v>23809</v>
      </c>
      <c r="Q875" s="38">
        <v>148657</v>
      </c>
      <c r="R875" s="25">
        <f t="shared" si="29"/>
        <v>6151872</v>
      </c>
      <c r="S875" s="35">
        <v>160861696</v>
      </c>
      <c r="T875" s="35">
        <v>85559523</v>
      </c>
      <c r="U875" s="35">
        <v>88364146</v>
      </c>
      <c r="V875" s="98">
        <v>6025602</v>
      </c>
      <c r="W875" s="35">
        <v>84609748</v>
      </c>
      <c r="X875" s="35">
        <v>3754398</v>
      </c>
      <c r="Y875" s="28">
        <v>4.2487798161937762E-2</v>
      </c>
      <c r="Z875" s="35">
        <v>3851858</v>
      </c>
      <c r="AA875" s="20">
        <f t="shared" si="30"/>
        <v>4.0808012327779496E-2</v>
      </c>
    </row>
    <row r="876" spans="1:27" x14ac:dyDescent="0.25">
      <c r="A876" s="30">
        <v>6920520</v>
      </c>
      <c r="B876" s="31" t="s">
        <v>50</v>
      </c>
      <c r="C876" s="31" t="s">
        <v>51</v>
      </c>
      <c r="D876" s="30" t="s">
        <v>11</v>
      </c>
      <c r="E876" s="30" t="b">
        <v>0</v>
      </c>
      <c r="F876" s="30">
        <v>5</v>
      </c>
      <c r="G876" s="32">
        <v>2010</v>
      </c>
      <c r="H876" s="37">
        <v>30975500</v>
      </c>
      <c r="I876" s="38">
        <v>17593500</v>
      </c>
      <c r="J876" s="38">
        <v>980500</v>
      </c>
      <c r="K876" s="38">
        <v>4715074</v>
      </c>
      <c r="L876" s="38">
        <v>4394666</v>
      </c>
      <c r="M876" s="38">
        <v>5711774</v>
      </c>
      <c r="N876" s="38">
        <v>2694368</v>
      </c>
      <c r="O876" s="38">
        <v>1763790</v>
      </c>
      <c r="P876" s="38">
        <v>211339</v>
      </c>
      <c r="Q876" s="38">
        <v>103942</v>
      </c>
      <c r="R876" s="25">
        <f t="shared" si="29"/>
        <v>69144453</v>
      </c>
      <c r="S876" s="35">
        <v>1116621366</v>
      </c>
      <c r="T876" s="35">
        <v>586054184</v>
      </c>
      <c r="U876" s="35">
        <v>621263326</v>
      </c>
      <c r="V876" s="98">
        <v>895232</v>
      </c>
      <c r="W876" s="35">
        <v>593644429</v>
      </c>
      <c r="X876" s="35">
        <v>27618896</v>
      </c>
      <c r="Y876" s="28">
        <v>4.4456021857630139E-2</v>
      </c>
      <c r="Z876" s="35">
        <v>30345521</v>
      </c>
      <c r="AA876" s="20">
        <f t="shared" si="30"/>
        <v>4.8774577814294083E-2</v>
      </c>
    </row>
    <row r="877" spans="1:27" x14ac:dyDescent="0.25">
      <c r="A877" s="30">
        <v>6920725</v>
      </c>
      <c r="B877" s="31" t="s">
        <v>86</v>
      </c>
      <c r="C877" s="31" t="s">
        <v>87</v>
      </c>
      <c r="D877" s="30" t="s">
        <v>65</v>
      </c>
      <c r="E877" s="30" t="b">
        <v>1</v>
      </c>
      <c r="F877" s="30">
        <v>5</v>
      </c>
      <c r="G877" s="32">
        <v>2010</v>
      </c>
      <c r="H877" s="37">
        <v>3399000</v>
      </c>
      <c r="I877" s="38">
        <v>0</v>
      </c>
      <c r="J877" s="38">
        <v>239000</v>
      </c>
      <c r="K877" s="38">
        <v>78139</v>
      </c>
      <c r="L877" s="38">
        <v>41574</v>
      </c>
      <c r="M877" s="38">
        <v>63894</v>
      </c>
      <c r="N877" s="38">
        <v>2514</v>
      </c>
      <c r="O877" s="38">
        <v>40670</v>
      </c>
      <c r="P877" s="38">
        <v>12045</v>
      </c>
      <c r="Q877" s="38">
        <v>6392</v>
      </c>
      <c r="R877" s="25">
        <f t="shared" si="29"/>
        <v>3883228</v>
      </c>
      <c r="S877" s="35">
        <v>70613352</v>
      </c>
      <c r="T877" s="35">
        <v>43718339</v>
      </c>
      <c r="U877" s="35">
        <v>44369782</v>
      </c>
      <c r="V877" s="98">
        <v>1163923</v>
      </c>
      <c r="W877" s="35">
        <v>43610095</v>
      </c>
      <c r="X877" s="35">
        <v>759686</v>
      </c>
      <c r="Y877" s="28">
        <v>1.7121697825786028E-2</v>
      </c>
      <c r="Z877" s="35">
        <v>868015</v>
      </c>
      <c r="AA877" s="20">
        <f t="shared" si="30"/>
        <v>1.9063131366094631E-2</v>
      </c>
    </row>
    <row r="878" spans="1:27" x14ac:dyDescent="0.25">
      <c r="A878" s="30">
        <v>6920540</v>
      </c>
      <c r="B878" s="31" t="s">
        <v>161</v>
      </c>
      <c r="C878" s="31" t="s">
        <v>162</v>
      </c>
      <c r="D878" s="30" t="s">
        <v>11</v>
      </c>
      <c r="E878" s="30" t="b">
        <v>0</v>
      </c>
      <c r="F878" s="30">
        <v>5</v>
      </c>
      <c r="G878" s="32">
        <v>2010</v>
      </c>
      <c r="H878" s="37">
        <v>30329500</v>
      </c>
      <c r="I878" s="38">
        <v>16550500</v>
      </c>
      <c r="J878" s="38">
        <v>1632500</v>
      </c>
      <c r="K878" s="38">
        <v>4574431</v>
      </c>
      <c r="L878" s="38">
        <v>2201883</v>
      </c>
      <c r="M878" s="38">
        <v>4379232</v>
      </c>
      <c r="N878" s="38">
        <v>2503369</v>
      </c>
      <c r="O878" s="38">
        <v>1885643</v>
      </c>
      <c r="P878" s="38">
        <v>230857</v>
      </c>
      <c r="Q878" s="38">
        <v>131336</v>
      </c>
      <c r="R878" s="25">
        <f t="shared" si="29"/>
        <v>64419251</v>
      </c>
      <c r="S878" s="35">
        <v>1277933534</v>
      </c>
      <c r="T878" s="35">
        <v>703173625</v>
      </c>
      <c r="U878" s="35">
        <v>722762542</v>
      </c>
      <c r="V878" s="98">
        <v>229922</v>
      </c>
      <c r="W878" s="35">
        <v>662106673</v>
      </c>
      <c r="X878" s="35">
        <v>60655869</v>
      </c>
      <c r="Y878" s="28">
        <v>8.3922264195036275E-2</v>
      </c>
      <c r="Z878" s="35">
        <v>81665247</v>
      </c>
      <c r="AA878" s="20">
        <f t="shared" si="30"/>
        <v>0.11295449270408993</v>
      </c>
    </row>
    <row r="879" spans="1:27" x14ac:dyDescent="0.25">
      <c r="A879" s="30">
        <v>6920350</v>
      </c>
      <c r="B879" s="31" t="s">
        <v>163</v>
      </c>
      <c r="C879" s="31" t="s">
        <v>52</v>
      </c>
      <c r="D879" s="30" t="s">
        <v>11</v>
      </c>
      <c r="E879" s="30" t="b">
        <v>0</v>
      </c>
      <c r="F879" s="30">
        <v>5</v>
      </c>
      <c r="G879" s="32">
        <v>2010</v>
      </c>
      <c r="H879" s="37">
        <v>4795000</v>
      </c>
      <c r="I879" s="38">
        <v>4806000</v>
      </c>
      <c r="J879" s="38">
        <v>439000</v>
      </c>
      <c r="K879" s="38">
        <v>102367</v>
      </c>
      <c r="L879" s="38">
        <v>11792</v>
      </c>
      <c r="M879" s="38">
        <v>0</v>
      </c>
      <c r="N879" s="38">
        <v>26157</v>
      </c>
      <c r="O879" s="38">
        <v>206374</v>
      </c>
      <c r="P879" s="38">
        <v>11757</v>
      </c>
      <c r="Q879" s="38">
        <v>1404</v>
      </c>
      <c r="R879" s="25">
        <f t="shared" si="29"/>
        <v>10399851</v>
      </c>
      <c r="S879" s="35">
        <v>195500619</v>
      </c>
      <c r="T879" s="35">
        <v>90722264</v>
      </c>
      <c r="U879" s="35">
        <v>94678260</v>
      </c>
      <c r="V879" s="98">
        <v>1693578</v>
      </c>
      <c r="W879" s="35">
        <v>98886468</v>
      </c>
      <c r="X879" s="35">
        <v>-4208207</v>
      </c>
      <c r="Y879" s="28">
        <v>-4.4447447597790665E-2</v>
      </c>
      <c r="Z879" s="35">
        <v>-3299493</v>
      </c>
      <c r="AA879" s="20">
        <f t="shared" si="30"/>
        <v>-3.4237107732655259E-2</v>
      </c>
    </row>
    <row r="880" spans="1:27" x14ac:dyDescent="0.25">
      <c r="A880" s="30">
        <v>6920010</v>
      </c>
      <c r="B880" s="31" t="s">
        <v>56</v>
      </c>
      <c r="C880" s="31" t="s">
        <v>57</v>
      </c>
      <c r="D880" s="30" t="s">
        <v>11</v>
      </c>
      <c r="E880" s="30" t="b">
        <v>0</v>
      </c>
      <c r="F880" s="30">
        <v>5</v>
      </c>
      <c r="G880" s="32">
        <v>2010</v>
      </c>
      <c r="H880" s="37">
        <v>3536346</v>
      </c>
      <c r="I880" s="38">
        <v>4709824</v>
      </c>
      <c r="J880" s="38">
        <v>334896</v>
      </c>
      <c r="K880" s="38">
        <v>215759</v>
      </c>
      <c r="L880" s="38">
        <v>56843</v>
      </c>
      <c r="M880" s="38">
        <v>932060</v>
      </c>
      <c r="N880" s="38">
        <v>456662</v>
      </c>
      <c r="O880" s="38">
        <v>880086</v>
      </c>
      <c r="P880" s="38">
        <v>29369</v>
      </c>
      <c r="Q880" s="38">
        <v>42088</v>
      </c>
      <c r="R880" s="25">
        <f t="shared" si="29"/>
        <v>11193933</v>
      </c>
      <c r="S880" s="35">
        <v>194677565</v>
      </c>
      <c r="T880" s="35">
        <v>109457449</v>
      </c>
      <c r="U880" s="35">
        <v>117849683</v>
      </c>
      <c r="V880" s="98">
        <v>21009378</v>
      </c>
      <c r="W880" s="35">
        <v>114495159</v>
      </c>
      <c r="X880" s="35">
        <v>3354524</v>
      </c>
      <c r="Y880" s="28">
        <v>2.8464429556420614E-2</v>
      </c>
      <c r="Z880" s="35">
        <v>4265834</v>
      </c>
      <c r="AA880" s="20">
        <f t="shared" si="30"/>
        <v>3.0720602381143856E-2</v>
      </c>
    </row>
    <row r="881" spans="1:27" x14ac:dyDescent="0.25">
      <c r="A881" s="30">
        <v>6920241</v>
      </c>
      <c r="B881" s="31" t="s">
        <v>88</v>
      </c>
      <c r="C881" s="31" t="s">
        <v>89</v>
      </c>
      <c r="D881" s="30" t="s">
        <v>65</v>
      </c>
      <c r="E881" s="30" t="b">
        <v>1</v>
      </c>
      <c r="F881" s="30">
        <v>5</v>
      </c>
      <c r="G881" s="32">
        <v>2010</v>
      </c>
      <c r="H881" s="37">
        <v>2824235</v>
      </c>
      <c r="I881" s="38">
        <v>2110208</v>
      </c>
      <c r="J881" s="38">
        <v>0</v>
      </c>
      <c r="K881" s="38">
        <v>49509</v>
      </c>
      <c r="L881" s="38">
        <v>34354</v>
      </c>
      <c r="M881" s="38">
        <v>1027399</v>
      </c>
      <c r="N881" s="38">
        <v>1268994</v>
      </c>
      <c r="O881" s="38">
        <v>414026</v>
      </c>
      <c r="P881" s="38">
        <v>20113</v>
      </c>
      <c r="Q881" s="38">
        <v>117174</v>
      </c>
      <c r="R881" s="25">
        <f t="shared" si="29"/>
        <v>7866012</v>
      </c>
      <c r="S881" s="35">
        <v>136532868</v>
      </c>
      <c r="T881" s="35">
        <v>76665149</v>
      </c>
      <c r="U881" s="35">
        <v>78083606</v>
      </c>
      <c r="V881" s="98">
        <v>908715</v>
      </c>
      <c r="W881" s="35">
        <v>77946438</v>
      </c>
      <c r="X881" s="35">
        <v>137168</v>
      </c>
      <c r="Y881" s="28">
        <v>1.7566811655701454E-3</v>
      </c>
      <c r="Z881" s="35">
        <v>579374</v>
      </c>
      <c r="AA881" s="20">
        <f t="shared" si="30"/>
        <v>7.3345610391673385E-3</v>
      </c>
    </row>
    <row r="882" spans="1:27" x14ac:dyDescent="0.25">
      <c r="A882" s="30">
        <v>6920243</v>
      </c>
      <c r="B882" s="31" t="s">
        <v>90</v>
      </c>
      <c r="C882" s="31" t="s">
        <v>91</v>
      </c>
      <c r="D882" s="30" t="s">
        <v>65</v>
      </c>
      <c r="E882" s="21" t="b">
        <v>1</v>
      </c>
      <c r="F882" s="30">
        <v>5</v>
      </c>
      <c r="G882" s="32">
        <v>2010</v>
      </c>
      <c r="H882" s="37">
        <v>1566011</v>
      </c>
      <c r="I882" s="38">
        <v>0</v>
      </c>
      <c r="J882" s="38">
        <v>41632</v>
      </c>
      <c r="K882" s="38">
        <v>15814</v>
      </c>
      <c r="L882" s="38">
        <v>18927</v>
      </c>
      <c r="M882" s="38">
        <v>264063</v>
      </c>
      <c r="N882" s="38">
        <v>175479</v>
      </c>
      <c r="O882" s="38">
        <v>202331</v>
      </c>
      <c r="P882" s="38">
        <v>521871</v>
      </c>
      <c r="Q882" s="38">
        <v>13499</v>
      </c>
      <c r="R882" s="25">
        <f t="shared" si="29"/>
        <v>2819627</v>
      </c>
      <c r="S882" s="35">
        <v>76796593</v>
      </c>
      <c r="T882" s="35">
        <v>46160627</v>
      </c>
      <c r="U882" s="35">
        <v>47794484</v>
      </c>
      <c r="V882" s="98">
        <v>-36844</v>
      </c>
      <c r="W882" s="35">
        <v>46589131</v>
      </c>
      <c r="X882" s="35">
        <v>1205352</v>
      </c>
      <c r="Y882" s="28">
        <v>2.5219479302255883E-2</v>
      </c>
      <c r="Z882" s="35">
        <v>1265252</v>
      </c>
      <c r="AA882" s="20">
        <f t="shared" si="30"/>
        <v>2.6493185174141769E-2</v>
      </c>
    </row>
    <row r="883" spans="1:27" x14ac:dyDescent="0.25">
      <c r="A883" s="30">
        <v>6920325</v>
      </c>
      <c r="B883" s="31" t="s">
        <v>93</v>
      </c>
      <c r="C883" s="31" t="s">
        <v>94</v>
      </c>
      <c r="D883" s="30" t="s">
        <v>65</v>
      </c>
      <c r="E883" s="21" t="b">
        <v>1</v>
      </c>
      <c r="F883" s="30">
        <v>5</v>
      </c>
      <c r="G883" s="32">
        <v>2010</v>
      </c>
      <c r="H883" s="37">
        <v>1975789</v>
      </c>
      <c r="I883" s="38">
        <v>0</v>
      </c>
      <c r="J883" s="38">
        <v>98558</v>
      </c>
      <c r="K883" s="38">
        <v>140866</v>
      </c>
      <c r="L883" s="38">
        <v>27290</v>
      </c>
      <c r="M883" s="38">
        <v>203509</v>
      </c>
      <c r="N883" s="38">
        <v>1733544</v>
      </c>
      <c r="O883" s="38">
        <v>87560</v>
      </c>
      <c r="P883" s="38">
        <v>17273</v>
      </c>
      <c r="Q883" s="38">
        <v>19633</v>
      </c>
      <c r="R883" s="25">
        <f t="shared" si="29"/>
        <v>4304022</v>
      </c>
      <c r="S883" s="35">
        <v>111642272</v>
      </c>
      <c r="T883" s="35">
        <v>65878364</v>
      </c>
      <c r="U883" s="35">
        <v>68027692</v>
      </c>
      <c r="V883" s="98">
        <v>1221146</v>
      </c>
      <c r="W883" s="35">
        <v>66006599</v>
      </c>
      <c r="X883" s="35">
        <v>2021093</v>
      </c>
      <c r="Y883" s="28">
        <v>2.9709856980007495E-2</v>
      </c>
      <c r="Z883" s="35">
        <v>2242713</v>
      </c>
      <c r="AA883" s="20">
        <f t="shared" si="30"/>
        <v>3.2386290727362099E-2</v>
      </c>
    </row>
    <row r="884" spans="1:27" x14ac:dyDescent="0.25">
      <c r="A884" s="30">
        <v>6920743</v>
      </c>
      <c r="B884" s="31" t="s">
        <v>95</v>
      </c>
      <c r="C884" s="31" t="s">
        <v>96</v>
      </c>
      <c r="D884" s="30" t="s">
        <v>65</v>
      </c>
      <c r="E884" s="21" t="b">
        <v>0</v>
      </c>
      <c r="F884" s="21">
        <v>5</v>
      </c>
      <c r="G884" s="32">
        <v>2010</v>
      </c>
      <c r="H884" s="37">
        <v>526565</v>
      </c>
      <c r="I884" s="38">
        <v>279918</v>
      </c>
      <c r="J884" s="38">
        <v>0</v>
      </c>
      <c r="K884" s="38">
        <v>40839</v>
      </c>
      <c r="L884" s="38">
        <v>0</v>
      </c>
      <c r="M884" s="38">
        <v>0</v>
      </c>
      <c r="N884" s="38">
        <v>0</v>
      </c>
      <c r="O884" s="38">
        <v>18504</v>
      </c>
      <c r="P884" s="38">
        <v>0</v>
      </c>
      <c r="Q884" s="38">
        <v>0</v>
      </c>
      <c r="R884" s="25">
        <f t="shared" si="29"/>
        <v>865826</v>
      </c>
      <c r="S884" s="35">
        <v>48836074</v>
      </c>
      <c r="T884" s="35">
        <v>29538276</v>
      </c>
      <c r="U884" s="35">
        <v>29799071</v>
      </c>
      <c r="V884" s="98">
        <v>1171</v>
      </c>
      <c r="W884" s="35">
        <v>28409963</v>
      </c>
      <c r="X884" s="35">
        <v>1389108</v>
      </c>
      <c r="Y884" s="28">
        <v>4.6615815640695647E-2</v>
      </c>
      <c r="Z884" s="35">
        <v>1492751</v>
      </c>
      <c r="AA884" s="20">
        <f t="shared" si="30"/>
        <v>5.0091908649600898E-2</v>
      </c>
    </row>
    <row r="885" spans="1:27" x14ac:dyDescent="0.25">
      <c r="A885" s="30">
        <v>6920070</v>
      </c>
      <c r="B885" s="31" t="s">
        <v>166</v>
      </c>
      <c r="C885" s="26" t="s">
        <v>175</v>
      </c>
      <c r="D885" s="30" t="s">
        <v>11</v>
      </c>
      <c r="E885" s="30" t="b">
        <v>0</v>
      </c>
      <c r="F885" s="30">
        <v>5</v>
      </c>
      <c r="G885" s="32">
        <v>2010</v>
      </c>
      <c r="H885" s="37">
        <v>14746299</v>
      </c>
      <c r="I885" s="38">
        <v>18431318</v>
      </c>
      <c r="J885" s="38">
        <v>0</v>
      </c>
      <c r="K885" s="38">
        <v>502183</v>
      </c>
      <c r="L885" s="38">
        <v>0</v>
      </c>
      <c r="M885" s="38">
        <v>348373</v>
      </c>
      <c r="N885" s="38">
        <v>0</v>
      </c>
      <c r="O885" s="38">
        <v>1095810</v>
      </c>
      <c r="P885" s="38">
        <v>31763</v>
      </c>
      <c r="Q885" s="38">
        <v>113162</v>
      </c>
      <c r="R885" s="25">
        <f t="shared" si="29"/>
        <v>35268908</v>
      </c>
      <c r="S885" s="35">
        <v>671458348</v>
      </c>
      <c r="T885" s="35">
        <v>338310960</v>
      </c>
      <c r="U885" s="35">
        <v>368928724</v>
      </c>
      <c r="V885" s="98">
        <v>59900</v>
      </c>
      <c r="W885" s="35">
        <v>347756991</v>
      </c>
      <c r="X885" s="35">
        <v>21171733</v>
      </c>
      <c r="Y885" s="28">
        <v>5.7387055067037826E-2</v>
      </c>
      <c r="Z885" s="35">
        <v>19218335</v>
      </c>
      <c r="AA885" s="20">
        <f t="shared" si="30"/>
        <v>5.2083814377973887E-2</v>
      </c>
    </row>
    <row r="886" spans="1:27" x14ac:dyDescent="0.25">
      <c r="A886" s="30">
        <v>6920242</v>
      </c>
      <c r="B886" s="31" t="s">
        <v>167</v>
      </c>
      <c r="C886" s="31" t="s">
        <v>168</v>
      </c>
      <c r="D886" s="30" t="s">
        <v>65</v>
      </c>
      <c r="E886" s="30" t="b">
        <v>1</v>
      </c>
      <c r="F886" s="30">
        <v>5</v>
      </c>
      <c r="G886" s="32">
        <v>2010</v>
      </c>
      <c r="H886" s="37">
        <v>567883</v>
      </c>
      <c r="I886" s="38">
        <v>0</v>
      </c>
      <c r="J886" s="38">
        <v>0</v>
      </c>
      <c r="K886" s="38">
        <v>10326</v>
      </c>
      <c r="L886" s="38">
        <v>0</v>
      </c>
      <c r="M886" s="38">
        <v>80402</v>
      </c>
      <c r="N886" s="38">
        <v>0</v>
      </c>
      <c r="O886" s="38">
        <v>15571</v>
      </c>
      <c r="P886" s="38">
        <v>15928</v>
      </c>
      <c r="Q886" s="38">
        <v>4096</v>
      </c>
      <c r="R886" s="25">
        <f t="shared" si="29"/>
        <v>694206</v>
      </c>
      <c r="S886" s="35">
        <v>41944019</v>
      </c>
      <c r="T886" s="35">
        <v>22779177</v>
      </c>
      <c r="U886" s="35">
        <v>24201515</v>
      </c>
      <c r="V886" s="98">
        <v>221620</v>
      </c>
      <c r="W886" s="35">
        <v>24921067</v>
      </c>
      <c r="X886" s="35">
        <v>-719552</v>
      </c>
      <c r="Y886" s="28">
        <v>-2.9731692416776388E-2</v>
      </c>
      <c r="Z886" s="35">
        <v>-674345</v>
      </c>
      <c r="AA886" s="20">
        <f t="shared" si="30"/>
        <v>-2.7610910720511514E-2</v>
      </c>
    </row>
    <row r="887" spans="1:27" x14ac:dyDescent="0.25">
      <c r="A887" s="30">
        <v>6920610</v>
      </c>
      <c r="B887" s="31" t="s">
        <v>169</v>
      </c>
      <c r="C887" s="31" t="s">
        <v>170</v>
      </c>
      <c r="D887" s="30" t="s">
        <v>65</v>
      </c>
      <c r="E887" s="30" t="b">
        <v>1</v>
      </c>
      <c r="F887" s="30">
        <v>5</v>
      </c>
      <c r="G887" s="32">
        <v>2010</v>
      </c>
      <c r="H887" s="37">
        <v>802400</v>
      </c>
      <c r="I887" s="38">
        <v>565846</v>
      </c>
      <c r="J887" s="38">
        <v>0</v>
      </c>
      <c r="K887" s="38">
        <v>104487</v>
      </c>
      <c r="L887" s="38">
        <v>0</v>
      </c>
      <c r="M887" s="38">
        <v>33367</v>
      </c>
      <c r="N887" s="38">
        <v>0</v>
      </c>
      <c r="O887" s="38">
        <v>96714</v>
      </c>
      <c r="P887" s="38">
        <v>10418</v>
      </c>
      <c r="Q887" s="38">
        <v>3335</v>
      </c>
      <c r="R887" s="25">
        <f t="shared" si="29"/>
        <v>1616567</v>
      </c>
      <c r="S887" s="35">
        <v>33336689</v>
      </c>
      <c r="T887" s="35">
        <v>22230175</v>
      </c>
      <c r="U887" s="35">
        <v>22358169</v>
      </c>
      <c r="V887" s="98">
        <v>103643</v>
      </c>
      <c r="W887" s="35">
        <v>21616829</v>
      </c>
      <c r="X887" s="35">
        <v>741340</v>
      </c>
      <c r="Y887" s="28">
        <v>3.3157455782716373E-2</v>
      </c>
      <c r="Z887" s="35">
        <v>944419</v>
      </c>
      <c r="AA887" s="20">
        <f t="shared" si="30"/>
        <v>4.2045539335829184E-2</v>
      </c>
    </row>
    <row r="888" spans="1:27" x14ac:dyDescent="0.25">
      <c r="A888" s="30">
        <v>6920612</v>
      </c>
      <c r="B888" s="31" t="s">
        <v>210</v>
      </c>
      <c r="C888" s="31" t="s">
        <v>171</v>
      </c>
      <c r="D888" s="30" t="s">
        <v>65</v>
      </c>
      <c r="E888" s="30" t="b">
        <v>0</v>
      </c>
      <c r="F888" s="30">
        <v>5</v>
      </c>
      <c r="G888" s="32">
        <v>2010</v>
      </c>
      <c r="H888" s="37">
        <v>2632672</v>
      </c>
      <c r="I888" s="38">
        <v>1795877</v>
      </c>
      <c r="J888" s="38">
        <v>0</v>
      </c>
      <c r="K888" s="38">
        <v>17444</v>
      </c>
      <c r="L888" s="38">
        <v>0</v>
      </c>
      <c r="M888" s="38">
        <v>50853</v>
      </c>
      <c r="N888" s="38">
        <v>0</v>
      </c>
      <c r="O888" s="38">
        <v>143303</v>
      </c>
      <c r="P888" s="38">
        <v>2504</v>
      </c>
      <c r="Q888" s="38">
        <v>4376</v>
      </c>
      <c r="R888" s="25">
        <f t="shared" si="29"/>
        <v>4647029</v>
      </c>
      <c r="S888" s="35">
        <v>90852147</v>
      </c>
      <c r="T888" s="35">
        <v>53981680</v>
      </c>
      <c r="U888" s="35">
        <v>60057217</v>
      </c>
      <c r="V888" s="98">
        <v>1356361</v>
      </c>
      <c r="W888" s="35">
        <v>58922209</v>
      </c>
      <c r="X888" s="35">
        <v>1135008</v>
      </c>
      <c r="Y888" s="28">
        <v>1.8898777810500277E-2</v>
      </c>
      <c r="Z888" s="35">
        <v>657393</v>
      </c>
      <c r="AA888" s="20">
        <f t="shared" si="30"/>
        <v>1.0704359221669188E-2</v>
      </c>
    </row>
    <row r="889" spans="1:27" x14ac:dyDescent="0.25">
      <c r="A889" s="30">
        <v>6920270</v>
      </c>
      <c r="B889" s="31" t="s">
        <v>104</v>
      </c>
      <c r="C889" s="31" t="s">
        <v>105</v>
      </c>
      <c r="D889" s="41" t="s">
        <v>65</v>
      </c>
      <c r="E889" s="21" t="b">
        <v>0</v>
      </c>
      <c r="F889" s="21">
        <v>5</v>
      </c>
      <c r="G889" s="32">
        <v>2010</v>
      </c>
      <c r="H889" s="37">
        <v>267979</v>
      </c>
      <c r="I889" s="38">
        <v>1182201</v>
      </c>
      <c r="J889" s="38">
        <v>0</v>
      </c>
      <c r="K889" s="38">
        <v>108120</v>
      </c>
      <c r="L889" s="38">
        <v>0</v>
      </c>
      <c r="M889" s="38">
        <v>0</v>
      </c>
      <c r="N889" s="38">
        <v>0</v>
      </c>
      <c r="O889" s="38">
        <v>48003</v>
      </c>
      <c r="P889" s="38">
        <v>0</v>
      </c>
      <c r="Q889" s="38">
        <v>0</v>
      </c>
      <c r="R889" s="25">
        <f t="shared" si="29"/>
        <v>1606303</v>
      </c>
      <c r="S889" s="35">
        <v>260549490</v>
      </c>
      <c r="T889" s="35">
        <v>98495826</v>
      </c>
      <c r="U889" s="35">
        <v>98744644</v>
      </c>
      <c r="V889" s="98">
        <v>5360000</v>
      </c>
      <c r="W889" s="35">
        <v>67712479</v>
      </c>
      <c r="X889" s="35">
        <v>31032165</v>
      </c>
      <c r="Y889" s="28">
        <v>0.31426681734758188</v>
      </c>
      <c r="Z889" s="35">
        <v>20360710</v>
      </c>
      <c r="AA889" s="20">
        <f t="shared" si="30"/>
        <v>0.19557926733796813</v>
      </c>
    </row>
    <row r="890" spans="1:27" x14ac:dyDescent="0.25">
      <c r="V890" s="98">
        <v>-1953398</v>
      </c>
    </row>
    <row r="891" spans="1:27" x14ac:dyDescent="0.25">
      <c r="V891" s="98">
        <v>442606</v>
      </c>
    </row>
    <row r="892" spans="1:27" x14ac:dyDescent="0.25">
      <c r="V892" s="98">
        <v>203079</v>
      </c>
    </row>
    <row r="893" spans="1:27" x14ac:dyDescent="0.25">
      <c r="V893" s="98">
        <v>-477615</v>
      </c>
    </row>
    <row r="894" spans="1:27" x14ac:dyDescent="0.25">
      <c r="V894" s="98">
        <v>-707032</v>
      </c>
    </row>
    <row r="895" spans="1:27" x14ac:dyDescent="0.25">
      <c r="V895" s="98">
        <v>-10671455</v>
      </c>
    </row>
  </sheetData>
  <sortState xmlns:xlrd2="http://schemas.microsoft.com/office/spreadsheetml/2017/richdata2" ref="A2:AA895">
    <sortCondition descending="1" ref="G2:G895"/>
  </sortState>
  <pageMargins left="0.7" right="0.7" top="0.75" bottom="0.75" header="0.3" footer="0.3"/>
  <pageSetup orientation="portrait" r:id="rId1"/>
  <ignoredErrors>
    <ignoredError sqref="R2:R30 R780 R62:R75 R76:R104 R105:R125 R126:R468 R31:R6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8A7A-6ED6-49C6-B809-33852EE55357}">
  <dimension ref="A1:K61"/>
  <sheetViews>
    <sheetView zoomScaleNormal="100" workbookViewId="0"/>
  </sheetViews>
  <sheetFormatPr defaultColWidth="9.140625" defaultRowHeight="15" x14ac:dyDescent="0.25"/>
  <cols>
    <col min="1" max="1" width="15.42578125" style="81" customWidth="1"/>
    <col min="2" max="2" width="55.42578125" style="82" customWidth="1"/>
    <col min="3" max="3" width="33.5703125" style="82" customWidth="1"/>
    <col min="4" max="6" width="15.7109375" style="81" customWidth="1"/>
    <col min="7" max="7" width="21.140625" style="81" customWidth="1"/>
    <col min="8" max="8" width="17.5703125" style="81" customWidth="1"/>
    <col min="9" max="11" width="15.7109375" style="81" customWidth="1"/>
    <col min="12" max="16384" width="9.140625" style="82"/>
  </cols>
  <sheetData>
    <row r="1" spans="1:11" s="81" customFormat="1" x14ac:dyDescent="0.25">
      <c r="A1" s="81" t="s">
        <v>0</v>
      </c>
      <c r="B1" s="81" t="s">
        <v>1</v>
      </c>
      <c r="C1" s="81" t="s">
        <v>2</v>
      </c>
      <c r="D1" s="81" t="s">
        <v>3</v>
      </c>
      <c r="E1" s="81" t="s">
        <v>4</v>
      </c>
      <c r="F1" s="81" t="s">
        <v>5</v>
      </c>
      <c r="G1" s="81" t="s">
        <v>6</v>
      </c>
      <c r="H1" s="81" t="s">
        <v>7</v>
      </c>
      <c r="I1" s="81" t="s">
        <v>8</v>
      </c>
      <c r="J1" s="81" t="s">
        <v>9</v>
      </c>
      <c r="K1" s="81" t="s">
        <v>10</v>
      </c>
    </row>
    <row r="2" spans="1:11" x14ac:dyDescent="0.25">
      <c r="A2" s="81">
        <v>6920770</v>
      </c>
      <c r="B2" s="82" t="s">
        <v>201</v>
      </c>
      <c r="C2" s="82" t="s">
        <v>202</v>
      </c>
      <c r="D2" s="81" t="s">
        <v>65</v>
      </c>
      <c r="E2" s="81" t="b">
        <v>0</v>
      </c>
      <c r="F2" s="81">
        <v>38</v>
      </c>
      <c r="G2" s="81">
        <v>2</v>
      </c>
      <c r="H2" s="81" t="s">
        <v>76</v>
      </c>
      <c r="I2" s="81" t="b">
        <v>0</v>
      </c>
      <c r="J2" s="81" t="s">
        <v>66</v>
      </c>
      <c r="K2" s="81" t="s">
        <v>72</v>
      </c>
    </row>
    <row r="3" spans="1:11" x14ac:dyDescent="0.25">
      <c r="A3" s="81">
        <v>6920510</v>
      </c>
      <c r="B3" s="82" t="s">
        <v>203</v>
      </c>
      <c r="C3" s="82" t="s">
        <v>204</v>
      </c>
      <c r="D3" s="81" t="s">
        <v>11</v>
      </c>
      <c r="E3" s="81" t="b">
        <v>0</v>
      </c>
      <c r="F3" s="81">
        <v>51</v>
      </c>
      <c r="G3" s="81">
        <v>3</v>
      </c>
      <c r="H3" s="81" t="s">
        <v>12</v>
      </c>
      <c r="I3" s="81" t="b">
        <v>0</v>
      </c>
      <c r="J3" s="81" t="s">
        <v>13</v>
      </c>
      <c r="K3" s="81" t="s">
        <v>14</v>
      </c>
    </row>
    <row r="4" spans="1:11" x14ac:dyDescent="0.25">
      <c r="A4" s="21">
        <v>6920780</v>
      </c>
      <c r="B4" s="22" t="s">
        <v>205</v>
      </c>
      <c r="C4" s="22" t="s">
        <v>206</v>
      </c>
      <c r="D4" s="21" t="s">
        <v>106</v>
      </c>
      <c r="E4" s="21" t="b">
        <v>1</v>
      </c>
      <c r="F4" s="21">
        <v>68</v>
      </c>
      <c r="G4" s="21">
        <v>5</v>
      </c>
      <c r="H4" s="21" t="s">
        <v>107</v>
      </c>
      <c r="I4" s="21" t="b">
        <v>0</v>
      </c>
      <c r="J4" s="21" t="s">
        <v>66</v>
      </c>
      <c r="K4" s="21" t="s">
        <v>14</v>
      </c>
    </row>
    <row r="5" spans="1:11" x14ac:dyDescent="0.25">
      <c r="A5" s="81">
        <v>6920025</v>
      </c>
      <c r="B5" s="82" t="s">
        <v>63</v>
      </c>
      <c r="C5" s="82" t="s">
        <v>64</v>
      </c>
      <c r="D5" s="81" t="s">
        <v>65</v>
      </c>
      <c r="E5" s="81" t="b">
        <v>0</v>
      </c>
      <c r="F5" s="81">
        <v>2</v>
      </c>
      <c r="G5" s="81">
        <v>2</v>
      </c>
      <c r="H5" s="81" t="s">
        <v>16</v>
      </c>
      <c r="I5" s="81" t="b">
        <v>0</v>
      </c>
      <c r="J5" s="81" t="s">
        <v>66</v>
      </c>
      <c r="K5" s="81" t="s">
        <v>14</v>
      </c>
    </row>
    <row r="6" spans="1:11" x14ac:dyDescent="0.25">
      <c r="A6" s="81">
        <v>6920280</v>
      </c>
      <c r="B6" s="82" t="s">
        <v>151</v>
      </c>
      <c r="C6" s="82" t="s">
        <v>15</v>
      </c>
      <c r="D6" s="81" t="s">
        <v>11</v>
      </c>
      <c r="E6" s="81" t="b">
        <v>0</v>
      </c>
      <c r="F6" s="81">
        <v>56</v>
      </c>
      <c r="G6" s="81">
        <v>2</v>
      </c>
      <c r="H6" s="81" t="s">
        <v>16</v>
      </c>
      <c r="I6" s="81" t="b">
        <v>0</v>
      </c>
      <c r="J6" s="81" t="s">
        <v>13</v>
      </c>
      <c r="K6" s="81" t="s">
        <v>14</v>
      </c>
    </row>
    <row r="7" spans="1:11" x14ac:dyDescent="0.25">
      <c r="A7" s="81">
        <v>6920005</v>
      </c>
      <c r="B7" s="82" t="s">
        <v>17</v>
      </c>
      <c r="C7" s="82" t="s">
        <v>18</v>
      </c>
      <c r="D7" s="81" t="s">
        <v>11</v>
      </c>
      <c r="E7" s="81" t="b">
        <v>0</v>
      </c>
      <c r="F7" s="81">
        <v>26</v>
      </c>
      <c r="G7" s="81">
        <v>2</v>
      </c>
      <c r="H7" s="81" t="s">
        <v>19</v>
      </c>
      <c r="I7" s="81" t="b">
        <v>0</v>
      </c>
      <c r="J7" s="81" t="s">
        <v>13</v>
      </c>
      <c r="K7" s="81" t="s">
        <v>14</v>
      </c>
    </row>
    <row r="8" spans="1:11" x14ac:dyDescent="0.25">
      <c r="A8" s="81">
        <v>6920327</v>
      </c>
      <c r="B8" s="82" t="s">
        <v>20</v>
      </c>
      <c r="C8" s="82" t="s">
        <v>21</v>
      </c>
      <c r="D8" s="81" t="s">
        <v>11</v>
      </c>
      <c r="E8" s="81" t="b">
        <v>0</v>
      </c>
      <c r="F8" s="81">
        <v>3</v>
      </c>
      <c r="G8" s="81">
        <v>4</v>
      </c>
      <c r="H8" s="81" t="s">
        <v>22</v>
      </c>
      <c r="I8" s="81" t="b">
        <v>0</v>
      </c>
      <c r="J8" s="81" t="s">
        <v>13</v>
      </c>
      <c r="K8" s="81" t="s">
        <v>14</v>
      </c>
    </row>
    <row r="9" spans="1:11" x14ac:dyDescent="0.25">
      <c r="A9" s="81">
        <v>6920195</v>
      </c>
      <c r="B9" s="82" t="s">
        <v>108</v>
      </c>
      <c r="C9" s="82" t="s">
        <v>109</v>
      </c>
      <c r="D9" s="81" t="s">
        <v>106</v>
      </c>
      <c r="E9" s="81" t="b">
        <v>1</v>
      </c>
      <c r="F9" s="81">
        <v>4</v>
      </c>
      <c r="G9" s="81">
        <v>2</v>
      </c>
      <c r="H9" s="81" t="s">
        <v>110</v>
      </c>
      <c r="I9" s="81" t="b">
        <v>1</v>
      </c>
      <c r="J9" s="81" t="s">
        <v>66</v>
      </c>
      <c r="K9" s="81" t="s">
        <v>72</v>
      </c>
    </row>
    <row r="10" spans="1:11" x14ac:dyDescent="0.25">
      <c r="A10" s="81">
        <v>6920015</v>
      </c>
      <c r="B10" s="82" t="s">
        <v>67</v>
      </c>
      <c r="C10" s="82" t="s">
        <v>68</v>
      </c>
      <c r="D10" s="81" t="s">
        <v>65</v>
      </c>
      <c r="E10" s="81" t="b">
        <v>1</v>
      </c>
      <c r="F10" s="81">
        <v>8</v>
      </c>
      <c r="G10" s="81">
        <v>1</v>
      </c>
      <c r="H10" s="81" t="s">
        <v>69</v>
      </c>
      <c r="I10" s="81" t="b">
        <v>0</v>
      </c>
      <c r="J10" s="81" t="s">
        <v>66</v>
      </c>
      <c r="K10" s="81" t="s">
        <v>14</v>
      </c>
    </row>
    <row r="11" spans="1:11" x14ac:dyDescent="0.25">
      <c r="A11" s="81">
        <v>6920105</v>
      </c>
      <c r="B11" s="82" t="s">
        <v>70</v>
      </c>
      <c r="C11" s="82" t="s">
        <v>71</v>
      </c>
      <c r="D11" s="81" t="s">
        <v>65</v>
      </c>
      <c r="E11" s="81" t="b">
        <v>1</v>
      </c>
      <c r="F11" s="81">
        <v>9</v>
      </c>
      <c r="G11" s="81">
        <v>4</v>
      </c>
      <c r="H11" s="81" t="s">
        <v>22</v>
      </c>
      <c r="I11" s="81" t="b">
        <v>0</v>
      </c>
      <c r="J11" s="81" t="s">
        <v>66</v>
      </c>
      <c r="K11" s="81" t="s">
        <v>72</v>
      </c>
    </row>
    <row r="12" spans="1:11" x14ac:dyDescent="0.25">
      <c r="A12" s="81">
        <v>6920165</v>
      </c>
      <c r="B12" s="82" t="s">
        <v>111</v>
      </c>
      <c r="C12" s="82" t="s">
        <v>112</v>
      </c>
      <c r="D12" s="81" t="s">
        <v>106</v>
      </c>
      <c r="E12" s="81" t="b">
        <v>1</v>
      </c>
      <c r="F12" s="81">
        <v>11</v>
      </c>
      <c r="G12" s="81">
        <v>4</v>
      </c>
      <c r="H12" s="81" t="s">
        <v>113</v>
      </c>
      <c r="I12" s="81" t="b">
        <v>0</v>
      </c>
      <c r="J12" s="81" t="s">
        <v>66</v>
      </c>
      <c r="K12" s="81" t="s">
        <v>72</v>
      </c>
    </row>
    <row r="13" spans="1:11" x14ac:dyDescent="0.25">
      <c r="A13" s="81">
        <v>6920110</v>
      </c>
      <c r="B13" s="82" t="s">
        <v>23</v>
      </c>
      <c r="C13" s="82" t="s">
        <v>24</v>
      </c>
      <c r="D13" s="81" t="s">
        <v>11</v>
      </c>
      <c r="E13" s="81" t="b">
        <v>0</v>
      </c>
      <c r="F13" s="81">
        <v>17</v>
      </c>
      <c r="G13" s="81">
        <v>4</v>
      </c>
      <c r="H13" s="81" t="s">
        <v>25</v>
      </c>
      <c r="I13" s="81" t="b">
        <v>0</v>
      </c>
      <c r="J13" s="81" t="s">
        <v>13</v>
      </c>
      <c r="K13" s="81" t="s">
        <v>14</v>
      </c>
    </row>
    <row r="14" spans="1:11" x14ac:dyDescent="0.25">
      <c r="A14" s="81">
        <v>6920175</v>
      </c>
      <c r="B14" s="82" t="s">
        <v>114</v>
      </c>
      <c r="C14" s="82" t="s">
        <v>115</v>
      </c>
      <c r="D14" s="81" t="s">
        <v>106</v>
      </c>
      <c r="E14" s="81" t="b">
        <v>1</v>
      </c>
      <c r="F14" s="81">
        <v>19</v>
      </c>
      <c r="G14" s="81">
        <v>2</v>
      </c>
      <c r="H14" s="81" t="s">
        <v>116</v>
      </c>
      <c r="I14" s="81" t="b">
        <v>0</v>
      </c>
      <c r="J14" s="81" t="s">
        <v>66</v>
      </c>
      <c r="K14" s="81" t="s">
        <v>14</v>
      </c>
    </row>
    <row r="15" spans="1:11" x14ac:dyDescent="0.25">
      <c r="A15" s="81">
        <v>6920210</v>
      </c>
      <c r="B15" s="82" t="s">
        <v>117</v>
      </c>
      <c r="C15" s="82" t="s">
        <v>118</v>
      </c>
      <c r="D15" s="81" t="s">
        <v>106</v>
      </c>
      <c r="E15" s="81" t="b">
        <v>1</v>
      </c>
      <c r="F15" s="81">
        <v>20</v>
      </c>
      <c r="G15" s="81">
        <v>2</v>
      </c>
      <c r="H15" s="81" t="s">
        <v>119</v>
      </c>
      <c r="I15" s="81" t="b">
        <v>0</v>
      </c>
      <c r="J15" s="81" t="s">
        <v>66</v>
      </c>
      <c r="K15" s="81" t="s">
        <v>14</v>
      </c>
    </row>
    <row r="16" spans="1:11" x14ac:dyDescent="0.25">
      <c r="A16" s="81">
        <v>6920075</v>
      </c>
      <c r="B16" s="82" t="s">
        <v>120</v>
      </c>
      <c r="C16" s="82" t="s">
        <v>121</v>
      </c>
      <c r="D16" s="81" t="s">
        <v>106</v>
      </c>
      <c r="E16" s="81" t="b">
        <v>1</v>
      </c>
      <c r="F16" s="81">
        <v>21</v>
      </c>
      <c r="G16" s="81">
        <v>2</v>
      </c>
      <c r="H16" s="81" t="s">
        <v>122</v>
      </c>
      <c r="I16" s="81" t="b">
        <v>1</v>
      </c>
      <c r="J16" s="81" t="s">
        <v>66</v>
      </c>
      <c r="K16" s="81" t="s">
        <v>72</v>
      </c>
    </row>
    <row r="17" spans="1:11" x14ac:dyDescent="0.25">
      <c r="A17" s="81">
        <v>6920004</v>
      </c>
      <c r="B17" s="82" t="s">
        <v>176</v>
      </c>
      <c r="C17" s="82" t="s">
        <v>177</v>
      </c>
      <c r="D17" s="81" t="s">
        <v>11</v>
      </c>
      <c r="E17" s="81" t="b">
        <v>0</v>
      </c>
      <c r="F17" s="81">
        <v>69</v>
      </c>
      <c r="G17" s="81">
        <v>1</v>
      </c>
      <c r="H17" s="81" t="s">
        <v>31</v>
      </c>
      <c r="I17" s="81" t="b">
        <v>0</v>
      </c>
      <c r="J17" s="81" t="s">
        <v>13</v>
      </c>
      <c r="K17" s="81" t="s">
        <v>14</v>
      </c>
    </row>
    <row r="18" spans="1:11" x14ac:dyDescent="0.25">
      <c r="A18" s="81">
        <v>6920045</v>
      </c>
      <c r="B18" s="82" t="s">
        <v>26</v>
      </c>
      <c r="C18" s="82" t="s">
        <v>27</v>
      </c>
      <c r="D18" s="81" t="s">
        <v>11</v>
      </c>
      <c r="E18" s="81" t="b">
        <v>0</v>
      </c>
      <c r="F18" s="81">
        <v>77</v>
      </c>
      <c r="G18" s="81">
        <v>5</v>
      </c>
      <c r="H18" s="81" t="s">
        <v>28</v>
      </c>
      <c r="I18" s="81" t="b">
        <v>0</v>
      </c>
      <c r="J18" s="81" t="s">
        <v>13</v>
      </c>
      <c r="K18" s="81" t="s">
        <v>14</v>
      </c>
    </row>
    <row r="19" spans="1:11" x14ac:dyDescent="0.25">
      <c r="A19" s="81">
        <v>6920434</v>
      </c>
      <c r="B19" s="82" t="s">
        <v>29</v>
      </c>
      <c r="C19" s="82" t="s">
        <v>30</v>
      </c>
      <c r="D19" s="81" t="s">
        <v>11</v>
      </c>
      <c r="E19" s="81" t="b">
        <v>0</v>
      </c>
      <c r="F19" s="81">
        <v>96</v>
      </c>
      <c r="G19" s="81">
        <v>1</v>
      </c>
      <c r="H19" s="81" t="s">
        <v>31</v>
      </c>
      <c r="I19" s="81" t="b">
        <v>0</v>
      </c>
      <c r="J19" s="81" t="s">
        <v>13</v>
      </c>
      <c r="K19" s="81" t="s">
        <v>14</v>
      </c>
    </row>
    <row r="20" spans="1:11" x14ac:dyDescent="0.25">
      <c r="A20" s="81">
        <v>6920231</v>
      </c>
      <c r="B20" s="82" t="s">
        <v>123</v>
      </c>
      <c r="C20" s="82" t="s">
        <v>124</v>
      </c>
      <c r="D20" s="81" t="s">
        <v>106</v>
      </c>
      <c r="E20" s="81" t="b">
        <v>1</v>
      </c>
      <c r="F20" s="81">
        <v>27</v>
      </c>
      <c r="G20" s="81">
        <v>2</v>
      </c>
      <c r="H20" s="81" t="s">
        <v>125</v>
      </c>
      <c r="I20" s="81" t="b">
        <v>1</v>
      </c>
      <c r="J20" s="81" t="s">
        <v>66</v>
      </c>
      <c r="K20" s="81" t="s">
        <v>72</v>
      </c>
    </row>
    <row r="21" spans="1:11" x14ac:dyDescent="0.25">
      <c r="A21" s="81">
        <v>6920003</v>
      </c>
      <c r="B21" s="82" t="s">
        <v>32</v>
      </c>
      <c r="C21" s="82" t="s">
        <v>33</v>
      </c>
      <c r="D21" s="81" t="s">
        <v>11</v>
      </c>
      <c r="E21" s="81" t="b">
        <v>0</v>
      </c>
      <c r="F21" s="81">
        <v>14</v>
      </c>
      <c r="G21" s="81">
        <v>3</v>
      </c>
      <c r="H21" s="81" t="s">
        <v>12</v>
      </c>
      <c r="I21" s="81" t="b">
        <v>0</v>
      </c>
      <c r="J21" s="81" t="s">
        <v>13</v>
      </c>
      <c r="K21" s="81" t="s">
        <v>14</v>
      </c>
    </row>
    <row r="22" spans="1:11" x14ac:dyDescent="0.25">
      <c r="A22" s="81">
        <v>6920418</v>
      </c>
      <c r="B22" s="82" t="s">
        <v>153</v>
      </c>
      <c r="C22" s="82" t="s">
        <v>34</v>
      </c>
      <c r="D22" s="81" t="s">
        <v>11</v>
      </c>
      <c r="E22" s="81" t="b">
        <v>0</v>
      </c>
      <c r="F22" s="81">
        <v>18</v>
      </c>
      <c r="G22" s="81">
        <v>1</v>
      </c>
      <c r="H22" s="81" t="s">
        <v>12</v>
      </c>
      <c r="I22" s="81" t="b">
        <v>0</v>
      </c>
      <c r="J22" s="81" t="s">
        <v>13</v>
      </c>
      <c r="K22" s="81" t="s">
        <v>14</v>
      </c>
    </row>
    <row r="23" spans="1:11" x14ac:dyDescent="0.25">
      <c r="A23" s="81">
        <v>6920805</v>
      </c>
      <c r="B23" s="82" t="s">
        <v>35</v>
      </c>
      <c r="C23" s="82" t="s">
        <v>36</v>
      </c>
      <c r="D23" s="81" t="s">
        <v>11</v>
      </c>
      <c r="E23" s="81" t="b">
        <v>0</v>
      </c>
      <c r="F23" s="81">
        <v>36</v>
      </c>
      <c r="G23" s="81">
        <v>5</v>
      </c>
      <c r="H23" s="81" t="s">
        <v>31</v>
      </c>
      <c r="I23" s="81" t="b">
        <v>0</v>
      </c>
      <c r="J23" s="81" t="s">
        <v>13</v>
      </c>
      <c r="K23" s="81" t="s">
        <v>14</v>
      </c>
    </row>
    <row r="24" spans="1:11" x14ac:dyDescent="0.25">
      <c r="A24" s="81">
        <v>6920173</v>
      </c>
      <c r="B24" s="82" t="s">
        <v>37</v>
      </c>
      <c r="C24" s="82" t="s">
        <v>216</v>
      </c>
      <c r="D24" s="81" t="s">
        <v>11</v>
      </c>
      <c r="E24" s="81" t="b">
        <v>0</v>
      </c>
      <c r="F24" s="81">
        <v>40</v>
      </c>
      <c r="G24" s="81">
        <v>3</v>
      </c>
      <c r="H24" s="81" t="s">
        <v>12</v>
      </c>
      <c r="I24" s="81" t="b">
        <v>0</v>
      </c>
      <c r="J24" s="81" t="s">
        <v>13</v>
      </c>
      <c r="K24" s="81" t="s">
        <v>14</v>
      </c>
    </row>
    <row r="25" spans="1:11" x14ac:dyDescent="0.25">
      <c r="A25" s="81">
        <v>6920740</v>
      </c>
      <c r="B25" s="82" t="s">
        <v>154</v>
      </c>
      <c r="C25" s="82" t="s">
        <v>73</v>
      </c>
      <c r="D25" s="81" t="s">
        <v>65</v>
      </c>
      <c r="E25" s="81" t="b">
        <v>0</v>
      </c>
      <c r="F25" s="81">
        <v>60</v>
      </c>
      <c r="G25" s="81">
        <v>5</v>
      </c>
      <c r="H25" s="81" t="s">
        <v>55</v>
      </c>
      <c r="I25" s="81" t="b">
        <v>0</v>
      </c>
      <c r="J25" s="81" t="s">
        <v>66</v>
      </c>
      <c r="K25" s="81" t="s">
        <v>14</v>
      </c>
    </row>
    <row r="26" spans="1:11" x14ac:dyDescent="0.25">
      <c r="A26" s="81">
        <v>6920614</v>
      </c>
      <c r="B26" s="82" t="s">
        <v>74</v>
      </c>
      <c r="C26" s="82" t="s">
        <v>75</v>
      </c>
      <c r="D26" s="81" t="s">
        <v>65</v>
      </c>
      <c r="E26" s="81" t="b">
        <v>1</v>
      </c>
      <c r="F26" s="81">
        <v>29</v>
      </c>
      <c r="G26" s="81">
        <v>4</v>
      </c>
      <c r="H26" s="81" t="s">
        <v>43</v>
      </c>
      <c r="I26" s="81" t="b">
        <v>0</v>
      </c>
      <c r="J26" s="81" t="s">
        <v>66</v>
      </c>
      <c r="K26" s="81" t="s">
        <v>72</v>
      </c>
    </row>
    <row r="27" spans="1:11" x14ac:dyDescent="0.25">
      <c r="A27" s="81">
        <v>6920741</v>
      </c>
      <c r="B27" s="82" t="s">
        <v>38</v>
      </c>
      <c r="C27" s="82" t="s">
        <v>39</v>
      </c>
      <c r="D27" s="81" t="s">
        <v>11</v>
      </c>
      <c r="E27" s="81" t="b">
        <v>0</v>
      </c>
      <c r="F27" s="81">
        <v>31</v>
      </c>
      <c r="G27" s="81">
        <v>4</v>
      </c>
      <c r="H27" s="81" t="s">
        <v>40</v>
      </c>
      <c r="I27" s="81" t="b">
        <v>0</v>
      </c>
      <c r="J27" s="81" t="s">
        <v>13</v>
      </c>
      <c r="K27" s="81" t="s">
        <v>14</v>
      </c>
    </row>
    <row r="28" spans="1:11" x14ac:dyDescent="0.25">
      <c r="A28" s="81">
        <v>6920620</v>
      </c>
      <c r="B28" s="82" t="s">
        <v>41</v>
      </c>
      <c r="C28" s="82" t="s">
        <v>42</v>
      </c>
      <c r="D28" s="81" t="s">
        <v>11</v>
      </c>
      <c r="E28" s="81" t="b">
        <v>0</v>
      </c>
      <c r="F28" s="81">
        <v>35</v>
      </c>
      <c r="G28" s="81">
        <v>4</v>
      </c>
      <c r="H28" s="81" t="s">
        <v>43</v>
      </c>
      <c r="I28" s="81" t="b">
        <v>0</v>
      </c>
      <c r="J28" s="81" t="s">
        <v>13</v>
      </c>
      <c r="K28" s="81" t="s">
        <v>14</v>
      </c>
    </row>
    <row r="29" spans="1:11" x14ac:dyDescent="0.25">
      <c r="A29" s="81">
        <v>6920570</v>
      </c>
      <c r="B29" s="82" t="s">
        <v>155</v>
      </c>
      <c r="C29" s="82" t="s">
        <v>44</v>
      </c>
      <c r="D29" s="81" t="s">
        <v>11</v>
      </c>
      <c r="E29" s="81" t="b">
        <v>0</v>
      </c>
      <c r="F29" s="81">
        <v>44</v>
      </c>
      <c r="G29" s="81">
        <v>3</v>
      </c>
      <c r="H29" s="81" t="s">
        <v>12</v>
      </c>
      <c r="I29" s="81" t="b">
        <v>0</v>
      </c>
      <c r="J29" s="81" t="s">
        <v>13</v>
      </c>
      <c r="K29" s="81" t="s">
        <v>14</v>
      </c>
    </row>
    <row r="30" spans="1:11" x14ac:dyDescent="0.25">
      <c r="A30" s="81">
        <v>6920125</v>
      </c>
      <c r="B30" s="82" t="s">
        <v>207</v>
      </c>
      <c r="C30" s="82" t="s">
        <v>77</v>
      </c>
      <c r="D30" s="81" t="s">
        <v>65</v>
      </c>
      <c r="E30" s="81" t="b">
        <v>1</v>
      </c>
      <c r="F30" s="81">
        <v>10</v>
      </c>
      <c r="G30" s="81">
        <v>4</v>
      </c>
      <c r="H30" s="81" t="s">
        <v>40</v>
      </c>
      <c r="I30" s="81" t="b">
        <v>0</v>
      </c>
      <c r="J30" s="81" t="s">
        <v>66</v>
      </c>
      <c r="K30" s="81" t="s">
        <v>72</v>
      </c>
    </row>
    <row r="31" spans="1:11" x14ac:dyDescent="0.25">
      <c r="A31" s="81">
        <v>6920163</v>
      </c>
      <c r="B31" s="82" t="s">
        <v>78</v>
      </c>
      <c r="C31" s="82" t="s">
        <v>79</v>
      </c>
      <c r="D31" s="81" t="s">
        <v>65</v>
      </c>
      <c r="E31" s="81" t="b">
        <v>1</v>
      </c>
      <c r="F31" s="81">
        <v>78</v>
      </c>
      <c r="G31" s="81">
        <v>4</v>
      </c>
      <c r="H31" s="81" t="s">
        <v>40</v>
      </c>
      <c r="I31" s="81" t="b">
        <v>0</v>
      </c>
      <c r="J31" s="81" t="s">
        <v>66</v>
      </c>
      <c r="K31" s="81" t="s">
        <v>14</v>
      </c>
    </row>
    <row r="32" spans="1:11" x14ac:dyDescent="0.25">
      <c r="A32" s="81">
        <v>6920051</v>
      </c>
      <c r="B32" s="82" t="s">
        <v>45</v>
      </c>
      <c r="C32" s="82" t="s">
        <v>157</v>
      </c>
      <c r="D32" s="81" t="s">
        <v>11</v>
      </c>
      <c r="E32" s="81" t="b">
        <v>0</v>
      </c>
      <c r="F32" s="81">
        <v>95</v>
      </c>
      <c r="G32" s="81">
        <v>4</v>
      </c>
      <c r="H32" s="81" t="s">
        <v>40</v>
      </c>
      <c r="I32" s="81" t="b">
        <v>0</v>
      </c>
      <c r="J32" s="81" t="s">
        <v>13</v>
      </c>
      <c r="K32" s="81" t="s">
        <v>14</v>
      </c>
    </row>
    <row r="33" spans="1:11" x14ac:dyDescent="0.25">
      <c r="A33" s="81">
        <v>6920160</v>
      </c>
      <c r="B33" s="82" t="s">
        <v>158</v>
      </c>
      <c r="C33" s="82" t="s">
        <v>208</v>
      </c>
      <c r="D33" s="81" t="s">
        <v>11</v>
      </c>
      <c r="E33" s="81" t="b">
        <v>0</v>
      </c>
      <c r="F33" s="81">
        <v>57</v>
      </c>
      <c r="G33" s="81">
        <v>4</v>
      </c>
      <c r="H33" s="81" t="s">
        <v>40</v>
      </c>
      <c r="I33" s="81" t="b">
        <v>0</v>
      </c>
      <c r="J33" s="81" t="s">
        <v>13</v>
      </c>
      <c r="K33" s="81" t="s">
        <v>14</v>
      </c>
    </row>
    <row r="34" spans="1:11" x14ac:dyDescent="0.25">
      <c r="A34" s="81">
        <v>6920172</v>
      </c>
      <c r="B34" s="82" t="s">
        <v>126</v>
      </c>
      <c r="C34" s="82" t="s">
        <v>160</v>
      </c>
      <c r="D34" s="81" t="s">
        <v>106</v>
      </c>
      <c r="E34" s="81" t="b">
        <v>1</v>
      </c>
      <c r="F34" s="81">
        <v>49</v>
      </c>
      <c r="G34" s="81">
        <v>2</v>
      </c>
      <c r="H34" s="81" t="s">
        <v>127</v>
      </c>
      <c r="I34" s="81" t="b">
        <v>1</v>
      </c>
      <c r="J34" s="81" t="s">
        <v>66</v>
      </c>
      <c r="K34" s="81" t="s">
        <v>72</v>
      </c>
    </row>
    <row r="35" spans="1:11" x14ac:dyDescent="0.25">
      <c r="A35" s="81">
        <v>6920190</v>
      </c>
      <c r="B35" s="82" t="s">
        <v>80</v>
      </c>
      <c r="C35" s="82" t="s">
        <v>81</v>
      </c>
      <c r="D35" s="81" t="s">
        <v>65</v>
      </c>
      <c r="E35" s="81" t="b">
        <v>1</v>
      </c>
      <c r="F35" s="81">
        <v>25</v>
      </c>
      <c r="G35" s="81">
        <v>2</v>
      </c>
      <c r="H35" s="81" t="s">
        <v>82</v>
      </c>
      <c r="I35" s="81" t="b">
        <v>0</v>
      </c>
      <c r="J35" s="81" t="s">
        <v>66</v>
      </c>
      <c r="K35" s="81" t="s">
        <v>14</v>
      </c>
    </row>
    <row r="36" spans="1:11" x14ac:dyDescent="0.25">
      <c r="A36" s="81">
        <v>6920290</v>
      </c>
      <c r="B36" s="82" t="s">
        <v>46</v>
      </c>
      <c r="C36" s="82" t="s">
        <v>47</v>
      </c>
      <c r="D36" s="81" t="s">
        <v>11</v>
      </c>
      <c r="E36" s="81" t="b">
        <v>0</v>
      </c>
      <c r="F36" s="81">
        <v>52</v>
      </c>
      <c r="G36" s="81">
        <v>2</v>
      </c>
      <c r="H36" s="81" t="s">
        <v>16</v>
      </c>
      <c r="I36" s="81" t="b">
        <v>0</v>
      </c>
      <c r="J36" s="81" t="s">
        <v>13</v>
      </c>
      <c r="K36" s="81" t="s">
        <v>14</v>
      </c>
    </row>
    <row r="37" spans="1:11" s="22" customFormat="1" x14ac:dyDescent="0.25">
      <c r="A37" s="81">
        <v>6920296</v>
      </c>
      <c r="B37" s="82" t="s">
        <v>48</v>
      </c>
      <c r="C37" s="82" t="s">
        <v>49</v>
      </c>
      <c r="D37" s="81" t="s">
        <v>11</v>
      </c>
      <c r="E37" s="81" t="b">
        <v>0</v>
      </c>
      <c r="F37" s="81">
        <v>54</v>
      </c>
      <c r="G37" s="81">
        <v>5</v>
      </c>
      <c r="H37" s="81" t="s">
        <v>28</v>
      </c>
      <c r="I37" s="81" t="b">
        <v>0</v>
      </c>
      <c r="J37" s="81" t="s">
        <v>13</v>
      </c>
      <c r="K37" s="81" t="s">
        <v>14</v>
      </c>
    </row>
    <row r="38" spans="1:11" x14ac:dyDescent="0.25">
      <c r="A38" s="81">
        <v>6920315</v>
      </c>
      <c r="B38" s="82" t="s">
        <v>83</v>
      </c>
      <c r="C38" s="82" t="s">
        <v>84</v>
      </c>
      <c r="D38" s="81" t="s">
        <v>65</v>
      </c>
      <c r="E38" s="81" t="b">
        <v>0</v>
      </c>
      <c r="F38" s="81">
        <v>42</v>
      </c>
      <c r="G38" s="81">
        <v>1</v>
      </c>
      <c r="H38" s="81" t="s">
        <v>85</v>
      </c>
      <c r="I38" s="81" t="b">
        <v>0</v>
      </c>
      <c r="J38" s="81" t="s">
        <v>66</v>
      </c>
      <c r="K38" s="81" t="s">
        <v>14</v>
      </c>
    </row>
    <row r="39" spans="1:11" x14ac:dyDescent="0.25">
      <c r="A39" s="81">
        <v>6920520</v>
      </c>
      <c r="B39" s="82" t="s">
        <v>50</v>
      </c>
      <c r="C39" s="82" t="s">
        <v>51</v>
      </c>
      <c r="D39" s="81" t="s">
        <v>11</v>
      </c>
      <c r="E39" s="81" t="b">
        <v>0</v>
      </c>
      <c r="F39" s="81">
        <v>53</v>
      </c>
      <c r="G39" s="81">
        <v>3</v>
      </c>
      <c r="H39" s="81" t="s">
        <v>12</v>
      </c>
      <c r="I39" s="81" t="b">
        <v>0</v>
      </c>
      <c r="J39" s="81" t="s">
        <v>13</v>
      </c>
      <c r="K39" s="81" t="s">
        <v>14</v>
      </c>
    </row>
    <row r="40" spans="1:11" x14ac:dyDescent="0.25">
      <c r="A40" s="81">
        <v>6920725</v>
      </c>
      <c r="B40" s="82" t="s">
        <v>86</v>
      </c>
      <c r="C40" s="82" t="s">
        <v>87</v>
      </c>
      <c r="D40" s="81" t="s">
        <v>65</v>
      </c>
      <c r="E40" s="81" t="b">
        <v>1</v>
      </c>
      <c r="F40" s="81">
        <v>55</v>
      </c>
      <c r="G40" s="81">
        <v>1</v>
      </c>
      <c r="H40" s="81" t="s">
        <v>69</v>
      </c>
      <c r="I40" s="81" t="b">
        <v>0</v>
      </c>
      <c r="J40" s="81" t="s">
        <v>66</v>
      </c>
      <c r="K40" s="81" t="s">
        <v>72</v>
      </c>
    </row>
    <row r="41" spans="1:11" x14ac:dyDescent="0.25">
      <c r="A41" s="81">
        <v>6920540</v>
      </c>
      <c r="B41" s="82" t="s">
        <v>161</v>
      </c>
      <c r="C41" s="82" t="s">
        <v>162</v>
      </c>
      <c r="D41" s="81" t="s">
        <v>11</v>
      </c>
      <c r="E41" s="81" t="b">
        <v>0</v>
      </c>
      <c r="F41" s="81">
        <v>67</v>
      </c>
      <c r="G41" s="81">
        <v>1</v>
      </c>
      <c r="H41" s="81" t="s">
        <v>31</v>
      </c>
      <c r="I41" s="81" t="b">
        <v>0</v>
      </c>
      <c r="J41" s="81" t="s">
        <v>13</v>
      </c>
      <c r="K41" s="81" t="s">
        <v>14</v>
      </c>
    </row>
    <row r="42" spans="1:11" x14ac:dyDescent="0.25">
      <c r="A42" s="81">
        <v>6920350</v>
      </c>
      <c r="B42" s="82" t="s">
        <v>163</v>
      </c>
      <c r="C42" s="82" t="s">
        <v>52</v>
      </c>
      <c r="D42" s="81" t="s">
        <v>11</v>
      </c>
      <c r="E42" s="81" t="b">
        <v>0</v>
      </c>
      <c r="F42" s="81">
        <v>74</v>
      </c>
      <c r="G42" s="81">
        <v>5</v>
      </c>
      <c r="H42" s="81" t="s">
        <v>28</v>
      </c>
      <c r="I42" s="81" t="b">
        <v>0</v>
      </c>
      <c r="J42" s="81" t="s">
        <v>13</v>
      </c>
      <c r="K42" s="81" t="s">
        <v>14</v>
      </c>
    </row>
    <row r="43" spans="1:11" x14ac:dyDescent="0.25">
      <c r="A43" s="81">
        <v>6920060</v>
      </c>
      <c r="B43" s="82" t="s">
        <v>128</v>
      </c>
      <c r="C43" s="82" t="s">
        <v>213</v>
      </c>
      <c r="D43" s="81" t="s">
        <v>106</v>
      </c>
      <c r="E43" s="81" t="b">
        <v>1</v>
      </c>
      <c r="F43" s="81">
        <v>65</v>
      </c>
      <c r="G43" s="81">
        <v>2</v>
      </c>
      <c r="H43" s="81" t="s">
        <v>129</v>
      </c>
      <c r="I43" s="81" t="b">
        <v>1</v>
      </c>
      <c r="J43" s="81" t="s">
        <v>66</v>
      </c>
      <c r="K43" s="81" t="s">
        <v>72</v>
      </c>
    </row>
    <row r="44" spans="1:11" x14ac:dyDescent="0.25">
      <c r="A44" s="81">
        <v>6920340</v>
      </c>
      <c r="B44" s="82" t="s">
        <v>130</v>
      </c>
      <c r="C44" s="82" t="s">
        <v>214</v>
      </c>
      <c r="D44" s="81" t="s">
        <v>106</v>
      </c>
      <c r="E44" s="81" t="b">
        <v>0</v>
      </c>
      <c r="F44" s="81">
        <v>24</v>
      </c>
      <c r="G44" s="81">
        <v>2</v>
      </c>
      <c r="H44" s="81" t="s">
        <v>131</v>
      </c>
      <c r="I44" s="81" t="b">
        <v>1</v>
      </c>
      <c r="J44" s="81" t="s">
        <v>66</v>
      </c>
      <c r="K44" s="81" t="s">
        <v>72</v>
      </c>
    </row>
    <row r="45" spans="1:11" x14ac:dyDescent="0.25">
      <c r="A45" s="81">
        <v>6920130</v>
      </c>
      <c r="B45" s="82" t="s">
        <v>101</v>
      </c>
      <c r="C45" s="82" t="s">
        <v>102</v>
      </c>
      <c r="D45" s="81" t="s">
        <v>65</v>
      </c>
      <c r="E45" s="81" t="b">
        <v>1</v>
      </c>
      <c r="F45" s="81">
        <v>58</v>
      </c>
      <c r="G45" s="81">
        <v>5</v>
      </c>
      <c r="H45" s="81" t="s">
        <v>55</v>
      </c>
      <c r="I45" s="81" t="b">
        <v>0</v>
      </c>
      <c r="J45" s="81" t="s">
        <v>13</v>
      </c>
      <c r="K45" s="81" t="s">
        <v>14</v>
      </c>
    </row>
    <row r="46" spans="1:11" x14ac:dyDescent="0.25">
      <c r="A46" s="81">
        <v>6920708</v>
      </c>
      <c r="B46" s="82" t="s">
        <v>53</v>
      </c>
      <c r="C46" s="82" t="s">
        <v>54</v>
      </c>
      <c r="D46" s="81" t="s">
        <v>11</v>
      </c>
      <c r="E46" s="81" t="b">
        <v>0</v>
      </c>
      <c r="F46" s="81">
        <v>72</v>
      </c>
      <c r="G46" s="81">
        <v>5</v>
      </c>
      <c r="H46" s="81" t="s">
        <v>103</v>
      </c>
      <c r="I46" s="81" t="b">
        <v>0</v>
      </c>
      <c r="J46" s="81" t="s">
        <v>66</v>
      </c>
      <c r="K46" s="81" t="s">
        <v>72</v>
      </c>
    </row>
    <row r="47" spans="1:11" x14ac:dyDescent="0.25">
      <c r="A47" s="81">
        <v>6920010</v>
      </c>
      <c r="B47" s="82" t="s">
        <v>56</v>
      </c>
      <c r="C47" s="82" t="s">
        <v>57</v>
      </c>
      <c r="D47" s="81" t="s">
        <v>11</v>
      </c>
      <c r="E47" s="81" t="b">
        <v>0</v>
      </c>
      <c r="F47" s="81">
        <v>1</v>
      </c>
      <c r="G47" s="81">
        <v>4</v>
      </c>
      <c r="H47" s="81" t="s">
        <v>58</v>
      </c>
      <c r="I47" s="81" t="b">
        <v>0</v>
      </c>
      <c r="J47" s="81" t="s">
        <v>13</v>
      </c>
      <c r="K47" s="81" t="s">
        <v>14</v>
      </c>
    </row>
    <row r="48" spans="1:11" x14ac:dyDescent="0.25">
      <c r="A48" s="81">
        <v>6920241</v>
      </c>
      <c r="B48" s="82" t="s">
        <v>88</v>
      </c>
      <c r="C48" s="82" t="s">
        <v>89</v>
      </c>
      <c r="D48" s="81" t="s">
        <v>65</v>
      </c>
      <c r="E48" s="81" t="b">
        <v>1</v>
      </c>
      <c r="F48" s="81">
        <v>28</v>
      </c>
      <c r="G48" s="81">
        <v>4</v>
      </c>
      <c r="H48" s="81" t="s">
        <v>58</v>
      </c>
      <c r="I48" s="81" t="b">
        <v>0</v>
      </c>
      <c r="J48" s="81" t="s">
        <v>66</v>
      </c>
      <c r="K48" s="81" t="s">
        <v>72</v>
      </c>
    </row>
    <row r="49" spans="1:11" x14ac:dyDescent="0.25">
      <c r="A49" s="81">
        <v>6920243</v>
      </c>
      <c r="B49" s="82" t="s">
        <v>90</v>
      </c>
      <c r="C49" s="82" t="s">
        <v>91</v>
      </c>
      <c r="D49" s="81" t="s">
        <v>65</v>
      </c>
      <c r="E49" s="81" t="b">
        <v>1</v>
      </c>
      <c r="F49" s="81">
        <v>43</v>
      </c>
      <c r="G49" s="81">
        <v>5</v>
      </c>
      <c r="H49" s="81" t="s">
        <v>92</v>
      </c>
      <c r="I49" s="81" t="b">
        <v>0</v>
      </c>
      <c r="J49" s="81" t="s">
        <v>66</v>
      </c>
      <c r="K49" s="81" t="s">
        <v>14</v>
      </c>
    </row>
    <row r="50" spans="1:11" x14ac:dyDescent="0.25">
      <c r="A50" s="81">
        <v>6920325</v>
      </c>
      <c r="B50" s="82" t="s">
        <v>93</v>
      </c>
      <c r="C50" s="82" t="s">
        <v>94</v>
      </c>
      <c r="D50" s="81" t="s">
        <v>65</v>
      </c>
      <c r="E50" s="81" t="b">
        <v>1</v>
      </c>
      <c r="F50" s="81">
        <v>45</v>
      </c>
      <c r="G50" s="81">
        <v>5</v>
      </c>
      <c r="H50" s="81" t="s">
        <v>92</v>
      </c>
      <c r="I50" s="81" t="b">
        <v>0</v>
      </c>
      <c r="J50" s="81" t="s">
        <v>66</v>
      </c>
      <c r="K50" s="81" t="s">
        <v>72</v>
      </c>
    </row>
    <row r="51" spans="1:11" x14ac:dyDescent="0.25">
      <c r="A51" s="81">
        <v>6920743</v>
      </c>
      <c r="B51" s="82" t="s">
        <v>95</v>
      </c>
      <c r="C51" s="82" t="s">
        <v>96</v>
      </c>
      <c r="D51" s="81" t="s">
        <v>65</v>
      </c>
      <c r="E51" s="81" t="b">
        <v>0</v>
      </c>
      <c r="F51" s="81">
        <v>59</v>
      </c>
      <c r="G51" s="81">
        <v>5</v>
      </c>
      <c r="H51" s="81" t="s">
        <v>55</v>
      </c>
      <c r="I51" s="81" t="b">
        <v>0</v>
      </c>
      <c r="J51" s="81" t="s">
        <v>66</v>
      </c>
      <c r="K51" s="81" t="s">
        <v>14</v>
      </c>
    </row>
    <row r="52" spans="1:11" x14ac:dyDescent="0.25">
      <c r="A52" s="81">
        <v>6920560</v>
      </c>
      <c r="B52" s="82" t="s">
        <v>209</v>
      </c>
      <c r="C52" s="82" t="s">
        <v>211</v>
      </c>
      <c r="D52" s="81" t="s">
        <v>11</v>
      </c>
      <c r="E52" s="81" t="b">
        <v>0</v>
      </c>
      <c r="F52" s="81">
        <v>97</v>
      </c>
      <c r="G52" s="81">
        <v>3</v>
      </c>
      <c r="H52" s="81" t="s">
        <v>12</v>
      </c>
      <c r="I52" s="81" t="b">
        <v>0</v>
      </c>
      <c r="J52" s="81" t="s">
        <v>13</v>
      </c>
      <c r="K52" s="81" t="s">
        <v>14</v>
      </c>
    </row>
    <row r="53" spans="1:11" x14ac:dyDescent="0.25">
      <c r="A53" s="81">
        <v>6920207</v>
      </c>
      <c r="B53" s="82" t="s">
        <v>59</v>
      </c>
      <c r="C53" s="82" t="s">
        <v>60</v>
      </c>
      <c r="D53" s="81" t="s">
        <v>11</v>
      </c>
      <c r="E53" s="81" t="b">
        <v>0</v>
      </c>
      <c r="F53" s="81">
        <v>37</v>
      </c>
      <c r="G53" s="81">
        <v>2</v>
      </c>
      <c r="H53" s="81" t="s">
        <v>61</v>
      </c>
      <c r="I53" s="81" t="b">
        <v>0</v>
      </c>
      <c r="J53" s="81" t="s">
        <v>13</v>
      </c>
      <c r="K53" s="81" t="s">
        <v>14</v>
      </c>
    </row>
    <row r="54" spans="1:11" x14ac:dyDescent="0.25">
      <c r="A54" s="81">
        <v>6920065</v>
      </c>
      <c r="B54" s="82" t="s">
        <v>97</v>
      </c>
      <c r="C54" s="82" t="s">
        <v>98</v>
      </c>
      <c r="D54" s="81" t="s">
        <v>65</v>
      </c>
      <c r="E54" s="81" t="b">
        <v>1</v>
      </c>
      <c r="F54" s="81">
        <v>61</v>
      </c>
      <c r="G54" s="81">
        <v>4</v>
      </c>
      <c r="H54" s="81" t="s">
        <v>22</v>
      </c>
      <c r="I54" s="81" t="b">
        <v>0</v>
      </c>
      <c r="J54" s="81" t="s">
        <v>66</v>
      </c>
      <c r="K54" s="81" t="s">
        <v>72</v>
      </c>
    </row>
    <row r="55" spans="1:11" x14ac:dyDescent="0.25">
      <c r="A55" s="81">
        <v>6920380</v>
      </c>
      <c r="B55" s="82" t="s">
        <v>164</v>
      </c>
      <c r="C55" s="82" t="s">
        <v>165</v>
      </c>
      <c r="D55" s="81" t="s">
        <v>106</v>
      </c>
      <c r="E55" s="81" t="b">
        <v>1</v>
      </c>
      <c r="F55" s="81">
        <v>63</v>
      </c>
      <c r="G55" s="81">
        <v>2</v>
      </c>
      <c r="H55" s="81" t="s">
        <v>116</v>
      </c>
      <c r="I55" s="81" t="b">
        <v>0</v>
      </c>
      <c r="J55" s="81" t="s">
        <v>66</v>
      </c>
      <c r="K55" s="81" t="s">
        <v>14</v>
      </c>
    </row>
    <row r="56" spans="1:11" x14ac:dyDescent="0.25">
      <c r="A56" s="81">
        <v>6920070</v>
      </c>
      <c r="B56" s="82" t="s">
        <v>166</v>
      </c>
      <c r="C56" s="82" t="s">
        <v>175</v>
      </c>
      <c r="D56" s="81" t="s">
        <v>11</v>
      </c>
      <c r="E56" s="81" t="b">
        <v>0</v>
      </c>
      <c r="F56" s="81">
        <v>64</v>
      </c>
      <c r="G56" s="81">
        <v>2</v>
      </c>
      <c r="H56" s="81" t="s">
        <v>62</v>
      </c>
      <c r="I56" s="81" t="b">
        <v>0</v>
      </c>
      <c r="J56" s="81" t="s">
        <v>13</v>
      </c>
      <c r="K56" s="81" t="s">
        <v>14</v>
      </c>
    </row>
    <row r="57" spans="1:11" x14ac:dyDescent="0.25">
      <c r="A57" s="81">
        <v>6920242</v>
      </c>
      <c r="B57" s="82" t="s">
        <v>167</v>
      </c>
      <c r="C57" s="82" t="s">
        <v>168</v>
      </c>
      <c r="D57" s="81" t="s">
        <v>65</v>
      </c>
      <c r="E57" s="81" t="b">
        <v>1</v>
      </c>
      <c r="F57" s="81">
        <v>39</v>
      </c>
      <c r="G57" s="81">
        <v>2</v>
      </c>
      <c r="H57" s="81" t="s">
        <v>99</v>
      </c>
      <c r="I57" s="81" t="b">
        <v>0</v>
      </c>
      <c r="J57" s="81" t="s">
        <v>66</v>
      </c>
      <c r="K57" s="81" t="s">
        <v>72</v>
      </c>
    </row>
    <row r="58" spans="1:11" x14ac:dyDescent="0.25">
      <c r="A58" s="81">
        <v>6920610</v>
      </c>
      <c r="B58" s="82" t="s">
        <v>169</v>
      </c>
      <c r="C58" s="82" t="s">
        <v>170</v>
      </c>
      <c r="D58" s="81" t="s">
        <v>65</v>
      </c>
      <c r="E58" s="81" t="b">
        <v>1</v>
      </c>
      <c r="F58" s="81">
        <v>50</v>
      </c>
      <c r="G58" s="81">
        <v>2</v>
      </c>
      <c r="H58" s="81" t="s">
        <v>100</v>
      </c>
      <c r="I58" s="81" t="b">
        <v>0</v>
      </c>
      <c r="J58" s="81" t="s">
        <v>66</v>
      </c>
      <c r="K58" s="81" t="s">
        <v>72</v>
      </c>
    </row>
    <row r="59" spans="1:11" x14ac:dyDescent="0.25">
      <c r="A59" s="81">
        <v>6920612</v>
      </c>
      <c r="B59" s="82" t="s">
        <v>210</v>
      </c>
      <c r="C59" s="82" t="s">
        <v>171</v>
      </c>
      <c r="D59" s="81" t="s">
        <v>65</v>
      </c>
      <c r="E59" s="81" t="b">
        <v>0</v>
      </c>
      <c r="F59" s="81">
        <v>7</v>
      </c>
      <c r="G59" s="81">
        <v>2</v>
      </c>
      <c r="H59" s="81" t="s">
        <v>62</v>
      </c>
      <c r="I59" s="81" t="b">
        <v>0</v>
      </c>
      <c r="J59" s="81" t="s">
        <v>66</v>
      </c>
      <c r="K59" s="81" t="s">
        <v>14</v>
      </c>
    </row>
    <row r="60" spans="1:11" x14ac:dyDescent="0.25">
      <c r="A60" s="81">
        <v>6920140</v>
      </c>
      <c r="B60" s="82" t="s">
        <v>132</v>
      </c>
      <c r="C60" s="82" t="s">
        <v>132</v>
      </c>
      <c r="D60" s="81" t="s">
        <v>106</v>
      </c>
      <c r="E60" s="81" t="b">
        <v>1</v>
      </c>
      <c r="F60" s="81">
        <v>73</v>
      </c>
      <c r="G60" s="81">
        <v>2</v>
      </c>
      <c r="H60" s="81" t="s">
        <v>133</v>
      </c>
      <c r="I60" s="81" t="b">
        <v>1</v>
      </c>
      <c r="J60" s="81" t="s">
        <v>66</v>
      </c>
      <c r="K60" s="81" t="s">
        <v>72</v>
      </c>
    </row>
    <row r="61" spans="1:11" x14ac:dyDescent="0.25">
      <c r="A61" s="81">
        <v>6920270</v>
      </c>
      <c r="B61" s="82" t="s">
        <v>104</v>
      </c>
      <c r="C61" s="82" t="s">
        <v>105</v>
      </c>
      <c r="D61" s="81" t="s">
        <v>65</v>
      </c>
      <c r="E61" s="81" t="b">
        <v>0</v>
      </c>
      <c r="F61" s="81">
        <v>32</v>
      </c>
      <c r="G61" s="81">
        <v>1</v>
      </c>
      <c r="H61" s="81" t="s">
        <v>85</v>
      </c>
      <c r="I61" s="81" t="b">
        <v>0</v>
      </c>
      <c r="J61" s="81" t="s">
        <v>66</v>
      </c>
      <c r="K61" s="81" t="s">
        <v>14</v>
      </c>
    </row>
  </sheetData>
  <sortState xmlns:xlrd2="http://schemas.microsoft.com/office/spreadsheetml/2017/richdata2" ref="A2:K61">
    <sortCondition ref="B1:B6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31648-E42B-4B7E-B63B-D58517D511B0}">
  <dimension ref="A1:A35"/>
  <sheetViews>
    <sheetView showGridLines="0" workbookViewId="0"/>
  </sheetViews>
  <sheetFormatPr defaultRowHeight="15" x14ac:dyDescent="0.25"/>
  <cols>
    <col min="1" max="1" width="114.85546875" customWidth="1"/>
  </cols>
  <sheetData>
    <row r="1" spans="1:1" ht="35.1" customHeight="1" thickBot="1" x14ac:dyDescent="0.3">
      <c r="A1" s="73" t="s">
        <v>182</v>
      </c>
    </row>
    <row r="2" spans="1:1" s="2" customFormat="1" ht="24.95" customHeight="1" thickBot="1" x14ac:dyDescent="0.3">
      <c r="A2" s="74" t="s">
        <v>244</v>
      </c>
    </row>
    <row r="3" spans="1:1" s="2" customFormat="1" ht="15" customHeight="1" x14ac:dyDescent="0.25">
      <c r="A3" s="117" t="s">
        <v>241</v>
      </c>
    </row>
    <row r="4" spans="1:1" ht="15" customHeight="1" x14ac:dyDescent="0.25">
      <c r="A4" s="118"/>
    </row>
    <row r="5" spans="1:1" ht="15" customHeight="1" x14ac:dyDescent="0.25">
      <c r="A5" s="115" t="s">
        <v>242</v>
      </c>
    </row>
    <row r="6" spans="1:1" ht="15" customHeight="1" x14ac:dyDescent="0.25">
      <c r="A6" s="115" t="s">
        <v>243</v>
      </c>
    </row>
    <row r="7" spans="1:1" ht="15" customHeight="1" thickBot="1" x14ac:dyDescent="0.3">
      <c r="A7" s="115" t="s">
        <v>245</v>
      </c>
    </row>
    <row r="8" spans="1:1" s="2" customFormat="1" ht="15" customHeight="1" x14ac:dyDescent="0.25">
      <c r="A8" s="117" t="s">
        <v>198</v>
      </c>
    </row>
    <row r="9" spans="1:1" ht="15" customHeight="1" x14ac:dyDescent="0.25">
      <c r="A9" s="118"/>
    </row>
    <row r="10" spans="1:1" ht="20.100000000000001" customHeight="1" x14ac:dyDescent="0.25">
      <c r="A10" s="115" t="s">
        <v>239</v>
      </c>
    </row>
    <row r="11" spans="1:1" s="3" customFormat="1" ht="20.100000000000001" customHeight="1" x14ac:dyDescent="0.25">
      <c r="A11" s="116" t="s">
        <v>240</v>
      </c>
    </row>
    <row r="12" spans="1:1" ht="20.100000000000001" customHeight="1" x14ac:dyDescent="0.25">
      <c r="A12" s="115" t="s">
        <v>238</v>
      </c>
    </row>
    <row r="13" spans="1:1" ht="20.100000000000001" customHeight="1" x14ac:dyDescent="0.25">
      <c r="A13" s="75" t="s">
        <v>237</v>
      </c>
    </row>
    <row r="14" spans="1:1" ht="20.100000000000001" customHeight="1" x14ac:dyDescent="0.25">
      <c r="A14" s="75" t="s">
        <v>234</v>
      </c>
    </row>
    <row r="15" spans="1:1" ht="20.100000000000001" customHeight="1" thickBot="1" x14ac:dyDescent="0.3">
      <c r="A15" s="75" t="s">
        <v>235</v>
      </c>
    </row>
    <row r="16" spans="1:1" ht="19.5" customHeight="1" x14ac:dyDescent="0.25">
      <c r="A16" s="117" t="s">
        <v>198</v>
      </c>
    </row>
    <row r="17" spans="1:1" ht="20.100000000000001" customHeight="1" x14ac:dyDescent="0.25">
      <c r="A17" s="118"/>
    </row>
    <row r="18" spans="1:1" ht="20.100000000000001" customHeight="1" x14ac:dyDescent="0.25">
      <c r="A18" s="75" t="s">
        <v>218</v>
      </c>
    </row>
    <row r="19" spans="1:1" ht="20.100000000000001" customHeight="1" x14ac:dyDescent="0.25">
      <c r="A19" s="76" t="s">
        <v>224</v>
      </c>
    </row>
    <row r="20" spans="1:1" ht="20.100000000000001" customHeight="1" x14ac:dyDescent="0.25">
      <c r="A20" s="76" t="s">
        <v>219</v>
      </c>
    </row>
    <row r="21" spans="1:1" ht="19.5" customHeight="1" x14ac:dyDescent="0.25">
      <c r="A21" s="77" t="s">
        <v>221</v>
      </c>
    </row>
    <row r="22" spans="1:1" ht="19.5" customHeight="1" x14ac:dyDescent="0.25">
      <c r="A22" s="77" t="s">
        <v>223</v>
      </c>
    </row>
    <row r="23" spans="1:1" ht="19.5" customHeight="1" x14ac:dyDescent="0.25">
      <c r="A23" s="93" t="s">
        <v>227</v>
      </c>
    </row>
    <row r="24" spans="1:1" ht="19.5" customHeight="1" x14ac:dyDescent="0.25">
      <c r="A24" s="93" t="s">
        <v>228</v>
      </c>
    </row>
    <row r="25" spans="1:1" ht="19.5" customHeight="1" x14ac:dyDescent="0.25">
      <c r="A25" s="77" t="s">
        <v>229</v>
      </c>
    </row>
    <row r="26" spans="1:1" ht="16.5" thickBot="1" x14ac:dyDescent="0.3">
      <c r="A26" s="99" t="s">
        <v>233</v>
      </c>
    </row>
    <row r="27" spans="1:1" x14ac:dyDescent="0.25">
      <c r="A27" s="117" t="s">
        <v>199</v>
      </c>
    </row>
    <row r="28" spans="1:1" x14ac:dyDescent="0.25">
      <c r="A28" s="118"/>
    </row>
    <row r="29" spans="1:1" ht="32.25" thickBot="1" x14ac:dyDescent="0.3">
      <c r="A29" s="78" t="s">
        <v>222</v>
      </c>
    </row>
    <row r="30" spans="1:1" x14ac:dyDescent="0.25">
      <c r="A30" s="119" t="s">
        <v>200</v>
      </c>
    </row>
    <row r="31" spans="1:1" x14ac:dyDescent="0.25">
      <c r="A31" s="120"/>
    </row>
    <row r="32" spans="1:1" ht="31.5" x14ac:dyDescent="0.25">
      <c r="A32" s="78" t="s">
        <v>183</v>
      </c>
    </row>
    <row r="33" spans="1:1" ht="15.75" x14ac:dyDescent="0.25">
      <c r="A33" s="79" t="s">
        <v>181</v>
      </c>
    </row>
    <row r="34" spans="1:1" ht="16.5" thickBot="1" x14ac:dyDescent="0.3">
      <c r="A34" s="80" t="s">
        <v>197</v>
      </c>
    </row>
    <row r="35" spans="1:1" x14ac:dyDescent="0.25">
      <c r="A35" s="72"/>
    </row>
  </sheetData>
  <mergeCells count="5">
    <mergeCell ref="A16:A17"/>
    <mergeCell ref="A27:A28"/>
    <mergeCell ref="A30:A31"/>
    <mergeCell ref="A8:A9"/>
    <mergeCell ref="A3:A4"/>
  </mergeCells>
  <hyperlinks>
    <hyperlink ref="A33" r:id="rId1" xr:uid="{8C69FDBE-0C9C-40EC-A113-9700A6571A9D}"/>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Datasets</Category>
    <IASubtopic xmlns="59da1016-2a1b-4f8a-9768-d7a4932f6f16" xsi:nil="true"/>
    <Meta_x0020_Keywords xmlns="eb1aef87-c49c-4ae6-851e-32e6bcd8ce9a" xsi:nil="true"/>
    <URL xmlns="http://schemas.microsoft.com/sharepoint/v3">
      <Url>https://www.oregon.gov/oha/HPA/ANALYTICS/HospitalReporting/Community%20Benefit%20Dataset%202010-2024%20G5.xlsx</Url>
      <Description>Community Benefit Dataset 2010-2024 G5.xlsx</Description>
    </URL>
    <Year xmlns="eb1aef87-c49c-4ae6-851e-32e6bcd8ce9a">2025</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99B53362-8D8C-47BF-9358-20910B52B407}"/>
</file>

<file path=customXml/itemProps2.xml><?xml version="1.0" encoding="utf-8"?>
<ds:datastoreItem xmlns:ds="http://schemas.openxmlformats.org/officeDocument/2006/customXml" ds:itemID="{D925A53E-BCF4-49B7-B8A1-101AE9B46B38}"/>
</file>

<file path=customXml/itemProps3.xml><?xml version="1.0" encoding="utf-8"?>
<ds:datastoreItem xmlns:ds="http://schemas.openxmlformats.org/officeDocument/2006/customXml" ds:itemID="{9693107B-8862-48A6-8282-AA99D6A77461}"/>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Calculated Fields</vt:lpstr>
      <vt:lpstr>Pivot Table</vt:lpstr>
      <vt:lpstr>Data</vt:lpstr>
      <vt:lpstr>Hospital Information</vt:lpstr>
      <vt:lpstr>Release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Benefit Dataset 2010-2024 G5.xlsx</dc:title>
  <dc:creator>rachel.j.higgins@oha.oregon.gov</dc:creator>
  <cp:lastModifiedBy>Rachel Higgins</cp:lastModifiedBy>
  <dcterms:created xsi:type="dcterms:W3CDTF">2020-06-02T20:39:45Z</dcterms:created>
  <dcterms:modified xsi:type="dcterms:W3CDTF">2025-09-25T21:47:01Z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a67c04-f371-4d71-a575-202b566caae1_Enabled">
    <vt:lpwstr>true</vt:lpwstr>
  </property>
  <property fmtid="{D5CDD505-2E9C-101B-9397-08002B2CF9AE}" pid="3" name="MSIP_Label_11a67c04-f371-4d71-a575-202b566caae1_SetDate">
    <vt:lpwstr>2025-04-23T19:43:07Z</vt:lpwstr>
  </property>
  <property fmtid="{D5CDD505-2E9C-101B-9397-08002B2CF9AE}" pid="4" name="MSIP_Label_11a67c04-f371-4d71-a575-202b566caae1_Method">
    <vt:lpwstr>Privileged</vt:lpwstr>
  </property>
  <property fmtid="{D5CDD505-2E9C-101B-9397-08002B2CF9AE}" pid="5" name="MSIP_Label_11a67c04-f371-4d71-a575-202b566caae1_Name">
    <vt:lpwstr>Level 2 - Limited (Items)</vt:lpwstr>
  </property>
  <property fmtid="{D5CDD505-2E9C-101B-9397-08002B2CF9AE}" pid="6" name="MSIP_Label_11a67c04-f371-4d71-a575-202b566caae1_SiteId">
    <vt:lpwstr>658e63e8-8d39-499c-8f48-13adc9452f4c</vt:lpwstr>
  </property>
  <property fmtid="{D5CDD505-2E9C-101B-9397-08002B2CF9AE}" pid="7" name="MSIP_Label_11a67c04-f371-4d71-a575-202b566caae1_ActionId">
    <vt:lpwstr>2d2c7b57-bec1-4b57-9847-fbaecb56cb75</vt:lpwstr>
  </property>
  <property fmtid="{D5CDD505-2E9C-101B-9397-08002B2CF9AE}" pid="8" name="MSIP_Label_11a67c04-f371-4d71-a575-202b566caae1_ContentBits">
    <vt:lpwstr>0</vt:lpwstr>
  </property>
  <property fmtid="{D5CDD505-2E9C-101B-9397-08002B2CF9AE}" pid="9" name="ContentTypeId">
    <vt:lpwstr>0x010100FCDC4B8C14A3B7408F81BF48727D0045</vt:lpwstr>
  </property>
  <property fmtid="{D5CDD505-2E9C-101B-9397-08002B2CF9AE}" pid="10" name="WorkflowChangePath">
    <vt:lpwstr>925215f5-828f-4fe0-a372-d36dd1ddd0c5,3;</vt:lpwstr>
  </property>
</Properties>
</file>